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416" windowWidth="19230" windowHeight="10335" tabRatio="735" firstSheet="4" activeTab="4"/>
  </bookViews>
  <sheets>
    <sheet name="сводный" sheetId="1" r:id="rId1"/>
    <sheet name="Read me" sheetId="2" r:id="rId2"/>
    <sheet name="Судьи" sheetId="3" r:id="rId3"/>
    <sheet name="Команды" sheetId="4" r:id="rId4"/>
    <sheet name="Итог" sheetId="5" r:id="rId5"/>
  </sheets>
  <externalReferences>
    <externalReference r:id="rId8"/>
  </externalReferences>
  <definedNames>
    <definedName name="_xlnm.Print_Area" localSheetId="4">'Итог'!$A$1:$N$35</definedName>
    <definedName name="_xlnm.Print_Area" localSheetId="3">'Команды'!$A$1:$F$23</definedName>
  </definedNames>
  <calcPr fullCalcOnLoad="1"/>
</workbook>
</file>

<file path=xl/sharedStrings.xml><?xml version="1.0" encoding="utf-8"?>
<sst xmlns="http://schemas.openxmlformats.org/spreadsheetml/2006/main" count="263" uniqueCount="136">
  <si>
    <t xml:space="preserve"> </t>
  </si>
  <si>
    <t>ПОКАЗАТЕЛЬ</t>
  </si>
  <si>
    <t>№</t>
  </si>
  <si>
    <t>Маршрут</t>
  </si>
  <si>
    <t xml:space="preserve">КС </t>
  </si>
  <si>
    <t>Место</t>
  </si>
  <si>
    <t>Судьи</t>
  </si>
  <si>
    <t>Нв</t>
  </si>
  <si>
    <t>Б</t>
  </si>
  <si>
    <t>Н</t>
  </si>
  <si>
    <t>П</t>
  </si>
  <si>
    <t>заявл.</t>
  </si>
  <si>
    <t>фактич.</t>
  </si>
  <si>
    <t>Сроки</t>
  </si>
  <si>
    <t>Сложность/Новизна/Безопасность/Напряженность/Полезность</t>
  </si>
  <si>
    <t>Судья-1</t>
  </si>
  <si>
    <t>Судья-2</t>
  </si>
  <si>
    <t>Судья-3</t>
  </si>
  <si>
    <t>Судья-4</t>
  </si>
  <si>
    <t>Судья-5</t>
  </si>
  <si>
    <t>Судья-6</t>
  </si>
  <si>
    <t>Судья-7</t>
  </si>
  <si>
    <t>Фамилия И.О.</t>
  </si>
  <si>
    <t xml:space="preserve">Кол-во судей = </t>
  </si>
  <si>
    <t xml:space="preserve">Число учитываемых оценок = </t>
  </si>
  <si>
    <t>Программа для автоматического отбрасывания крайних(min/max) оценок судей.</t>
  </si>
  <si>
    <t>Секретарь видовой комиссии заполняет:</t>
  </si>
  <si>
    <t>3. В листах "Судья-…" баллы судей.</t>
  </si>
  <si>
    <t>Показатель</t>
  </si>
  <si>
    <t>Главный судья :</t>
  </si>
  <si>
    <t>Внимание: перед использованием программы необходимо сделать копию Шаблона,</t>
  </si>
  <si>
    <t xml:space="preserve"> а затем эту копию переименовать ( напр.: Горы, класс 6к.с.,ЧР2007) и работать уже с ней.</t>
  </si>
  <si>
    <t>5. Убираются ненужные поля - горизонтальные!</t>
  </si>
  <si>
    <t>4. Важный момент: в Показателях надо убрать нули неучаствующих судей ( см. "пример-чемп.ФСТ-ОТМ,2007г.(горы)" - зеленые поля)</t>
  </si>
  <si>
    <t xml:space="preserve">Замечания: </t>
  </si>
  <si>
    <t>1. практика показала, что ручное отбрасывание крайних, как правило, приводит к несущественным ошибкам ( легко продемонстрировать на старых протоколах)</t>
  </si>
  <si>
    <t>3. Программа не закончена! - делал ее за день до чемп., возможны изменения по ходу дела.</t>
  </si>
  <si>
    <t>2. время заполнения судей баллов и получения Итогового протокола порядка 15-30мин. ( проверил на "пример-чемп.ФСТ-ОТМ,2007г.(горы)"</t>
  </si>
  <si>
    <t xml:space="preserve">1. В листе "Судьи" - кол-во судей и по отдельности: Фамилия И.О., Фамилия И.О.(город, звание) </t>
  </si>
  <si>
    <t>2. В листе "Команды" - данные по команде ( ФИО,город,район, сроки,к.с.)</t>
  </si>
  <si>
    <t>6. Итоговые баллы см. в "Итог(форма3)", места расставляются вручную.</t>
  </si>
  <si>
    <t>Вид программы</t>
  </si>
  <si>
    <t>Статус соревнований</t>
  </si>
  <si>
    <t>Спортивная дисциплина</t>
  </si>
  <si>
    <t>Фамилия И.О.(страна,город, звание)</t>
  </si>
  <si>
    <t>Примечание</t>
  </si>
  <si>
    <t>С</t>
  </si>
  <si>
    <t>Результат</t>
  </si>
  <si>
    <t>Зам. Гл.судьи по судейству:</t>
  </si>
  <si>
    <t>Секретарь СК дисциплины:</t>
  </si>
  <si>
    <t>Сазонов В.Е.</t>
  </si>
  <si>
    <t>Мирошкин С.В..(г. Москва, СС3К, 1р)</t>
  </si>
  <si>
    <t>Джулий А.В.</t>
  </si>
  <si>
    <t>Чемпионат России, спортивный сезон 2013-2014 г.</t>
  </si>
  <si>
    <t xml:space="preserve">Ф.И.О.  Рук. группы (субъект РФ, город) </t>
  </si>
  <si>
    <t>Центр. Кавказ</t>
  </si>
  <si>
    <t>Алтай</t>
  </si>
  <si>
    <t>Ярошевский А.Э.</t>
  </si>
  <si>
    <t>Ярошевский А.Э. (Россия, г. Москва, ССВК, МС)</t>
  </si>
  <si>
    <t>Лехтман Д.</t>
  </si>
  <si>
    <t>Логинов В.М.</t>
  </si>
  <si>
    <t>Никоноров А.Г.</t>
  </si>
  <si>
    <t>Ярошевский А.Э. (г. Москва, ССВК, МС)</t>
  </si>
  <si>
    <t>Форма 6</t>
  </si>
  <si>
    <t>Среднее значение по показателям с коррекцией</t>
  </si>
  <si>
    <t>Судья-8</t>
  </si>
  <si>
    <t>Викторов В.Н</t>
  </si>
  <si>
    <t xml:space="preserve">Ф.И.О. рук. группы                                 (город, клуб) </t>
  </si>
  <si>
    <t>Коррекция</t>
  </si>
  <si>
    <t>Cmax</t>
  </si>
  <si>
    <t>Cmin</t>
  </si>
  <si>
    <t>Нвmax</t>
  </si>
  <si>
    <t>Нвmin</t>
  </si>
  <si>
    <t>Бmax</t>
  </si>
  <si>
    <t>Бmin</t>
  </si>
  <si>
    <t>Нmax</t>
  </si>
  <si>
    <t>Нmin</t>
  </si>
  <si>
    <t>Пmax</t>
  </si>
  <si>
    <t>Пmin</t>
  </si>
  <si>
    <t>факт.</t>
  </si>
  <si>
    <r>
      <t>СВОДНЫЙ</t>
    </r>
    <r>
      <rPr>
        <b/>
        <sz val="10"/>
        <rFont val="Times New Roman"/>
        <family val="1"/>
      </rPr>
      <t xml:space="preserve">  ПРОТОКОЛ</t>
    </r>
  </si>
  <si>
    <t>Коган В.Г.</t>
  </si>
  <si>
    <t>Судья-9</t>
  </si>
  <si>
    <t xml:space="preserve">Международная федерация спортивного туризма </t>
  </si>
  <si>
    <t>Артемьев А.М., (Казахстан, г.Алматы)</t>
  </si>
  <si>
    <t>Джунгарский Алатау</t>
  </si>
  <si>
    <t>01.08.13-17.08.13</t>
  </si>
  <si>
    <t>Бережной Р.В. (Россия, г.Воронеж)</t>
  </si>
  <si>
    <t>13.07.13 — 10.08.13</t>
  </si>
  <si>
    <t xml:space="preserve">Галимов Т.О. (Украина, г.Одесса) </t>
  </si>
  <si>
    <t>Центр. Памир, Заалайский хр.</t>
  </si>
  <si>
    <t>24.07.13 — 25.08.13</t>
  </si>
  <si>
    <t>Гоннов Д.В. (Россия, г.Саратов)</t>
  </si>
  <si>
    <t>Сев. Тянь-Шань, Киргизский хр.</t>
  </si>
  <si>
    <t>3 с эл 5</t>
  </si>
  <si>
    <t>27.07.13 — 12.08.13</t>
  </si>
  <si>
    <t>Зеленцова Е.В. (Россия, г.Москва)</t>
  </si>
  <si>
    <t>Сванетия</t>
  </si>
  <si>
    <t>4 с эл 5</t>
  </si>
  <si>
    <t>04.08.13-26.08.13</t>
  </si>
  <si>
    <t>Кудоярова Л.А. (Россия, г.Томск)</t>
  </si>
  <si>
    <t>02.08.13 — 21.08.13</t>
  </si>
  <si>
    <t>Михалев И.И. (Россия, г.Москва)</t>
  </si>
  <si>
    <t>Памиро-Алай, Фанские горы</t>
  </si>
  <si>
    <t>11.08.13 — 02.09.13</t>
  </si>
  <si>
    <t>Рыбальченко А.Н. (Украина, Донецкая обл.)</t>
  </si>
  <si>
    <t>29.07.13 — 15.08.13</t>
  </si>
  <si>
    <t>Таранцева Е.Е. (Россия, г.Ростов-на-Дону)</t>
  </si>
  <si>
    <t>Центр. Кавказ, Грузия</t>
  </si>
  <si>
    <t xml:space="preserve">27.07.13 — 21.08.13 </t>
  </si>
  <si>
    <t>Фатеев А.В. (Россия, г.Новосибирск)</t>
  </si>
  <si>
    <t>Центр. Тянь-Шань, Иныльчек</t>
  </si>
  <si>
    <t>01.08.13 — 29.08.13</t>
  </si>
  <si>
    <t>Щербаков А.А. (Россия, г.Москва)</t>
  </si>
  <si>
    <t>Высокий Алай и Дугоба</t>
  </si>
  <si>
    <t>03.08.13 — 28.08.13</t>
  </si>
  <si>
    <t>Циль Р.А.(г.Уфа)</t>
  </si>
  <si>
    <t>Памиро-Алай/Таджикистан</t>
  </si>
  <si>
    <t>13.08.13-10.09.13</t>
  </si>
  <si>
    <t>Егорова Е.Ю.</t>
  </si>
  <si>
    <t>Циль Р.А.(Россия, г.Уфа)</t>
  </si>
  <si>
    <t>Логинов В.М.(Россия, г.Москва, МС)</t>
  </si>
  <si>
    <t>Лехтман Д.(Литва,г.Вильнюс, МС)</t>
  </si>
  <si>
    <t>Джулий А. В. (Россия, г. Москва, МСМК, ЗМС)</t>
  </si>
  <si>
    <t>Викторов В.Н.(Россия, г.Санкт-Петербург, МС)</t>
  </si>
  <si>
    <t>Никоноров А.Г.(Россия, г.Москва, МС, СС2К)</t>
  </si>
  <si>
    <t>Сазонов В.Е. (Россия, г. Москва, СС1К, МС)</t>
  </si>
  <si>
    <t>Коган В.Г.(Украина,Днепропетровск, МС, ССВК)</t>
  </si>
  <si>
    <t>Егорова Е.Ю.(Россия, г.Санкт-Петербург)</t>
  </si>
  <si>
    <t>Костин С.И. (г.Москва, МС)</t>
  </si>
  <si>
    <t>Мирошкин С.В.(Россия, г.Москва,СС3К,1р)</t>
  </si>
  <si>
    <t>Костин С.И.(Россия,г.Москва,ССВК,МС)</t>
  </si>
  <si>
    <t>ИТОГОВЫЙ ПРОТОКОЛ</t>
  </si>
  <si>
    <t>Маршрут - горный 5 к.с.</t>
  </si>
  <si>
    <t>Спортивные  маршруты  5 к.с.</t>
  </si>
  <si>
    <t>Фатеев А.В. (Россия, г.Томск)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</si>
</sst>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b/>
      <sz val="12"/>
      <color indexed="10"/>
      <name val="Arial Cyr"/>
      <family val="0"/>
    </font>
    <font>
      <u val="single"/>
      <sz val="14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4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textRotation="90"/>
    </xf>
    <xf numFmtId="2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wrapText="1"/>
    </xf>
    <xf numFmtId="2" fontId="16" fillId="0" borderId="0" xfId="0" applyNumberFormat="1" applyFont="1" applyAlignment="1">
      <alignment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0" fontId="24" fillId="0" borderId="16" xfId="33" applyFont="1" applyBorder="1" applyAlignment="1">
      <alignment horizontal="left" vertical="center"/>
      <protection/>
    </xf>
    <xf numFmtId="0" fontId="11" fillId="0" borderId="16" xfId="33" applyFont="1" applyBorder="1" applyAlignment="1">
      <alignment horizontal="left" vertical="center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left" vertical="center" wrapText="1"/>
      <protection/>
    </xf>
    <xf numFmtId="0" fontId="11" fillId="33" borderId="13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25" fillId="0" borderId="16" xfId="33" applyFont="1" applyBorder="1" applyAlignment="1">
      <alignment horizontal="left" vertical="center" wrapText="1"/>
      <protection/>
    </xf>
    <xf numFmtId="0" fontId="25" fillId="0" borderId="16" xfId="33" applyFont="1" applyBorder="1" applyAlignment="1">
      <alignment horizontal="left" vertical="center"/>
      <protection/>
    </xf>
    <xf numFmtId="0" fontId="25" fillId="0" borderId="16" xfId="33" applyFont="1" applyBorder="1" applyAlignment="1">
      <alignment horizontal="center" vertical="center" wrapText="1"/>
      <protection/>
    </xf>
    <xf numFmtId="164" fontId="7" fillId="0" borderId="13" xfId="0" applyNumberFormat="1" applyFont="1" applyBorder="1" applyAlignment="1">
      <alignment horizontal="center" vertical="center"/>
    </xf>
    <xf numFmtId="0" fontId="25" fillId="33" borderId="16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6" fillId="0" borderId="16" xfId="33" applyFont="1" applyBorder="1" applyAlignment="1">
      <alignment horizontal="left" vertical="center"/>
      <protection/>
    </xf>
    <xf numFmtId="0" fontId="25" fillId="0" borderId="13" xfId="33" applyFont="1" applyBorder="1" applyAlignment="1">
      <alignment horizontal="left" vertical="center" wrapText="1"/>
      <protection/>
    </xf>
    <xf numFmtId="0" fontId="25" fillId="0" borderId="17" xfId="33" applyFont="1" applyBorder="1" applyAlignment="1">
      <alignment horizontal="left" vertical="center"/>
      <protection/>
    </xf>
    <xf numFmtId="0" fontId="25" fillId="0" borderId="17" xfId="33" applyFont="1" applyBorder="1" applyAlignment="1">
      <alignment horizontal="center" vertical="center" wrapText="1"/>
      <protection/>
    </xf>
    <xf numFmtId="0" fontId="25" fillId="0" borderId="18" xfId="33" applyFont="1" applyBorder="1" applyAlignment="1">
      <alignment horizontal="center" vertical="center" wrapText="1"/>
      <protection/>
    </xf>
    <xf numFmtId="0" fontId="15" fillId="0" borderId="13" xfId="0" applyFont="1" applyBorder="1" applyAlignment="1">
      <alignment/>
    </xf>
    <xf numFmtId="0" fontId="68" fillId="0" borderId="2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70" fillId="0" borderId="13" xfId="0" applyFont="1" applyBorder="1" applyAlignment="1" applyProtection="1">
      <alignment vertical="center" wrapText="1"/>
      <protection/>
    </xf>
    <xf numFmtId="0" fontId="69" fillId="0" borderId="13" xfId="0" applyFont="1" applyBorder="1" applyAlignment="1" applyProtection="1">
      <alignment vertical="center" wrapText="1"/>
      <protection/>
    </xf>
    <xf numFmtId="0" fontId="19" fillId="0" borderId="13" xfId="0" applyFont="1" applyBorder="1" applyAlignment="1">
      <alignment/>
    </xf>
    <xf numFmtId="0" fontId="71" fillId="0" borderId="13" xfId="0" applyFont="1" applyBorder="1" applyAlignment="1" applyProtection="1">
      <alignment vertical="center" wrapText="1"/>
      <protection/>
    </xf>
    <xf numFmtId="0" fontId="72" fillId="0" borderId="13" xfId="0" applyFont="1" applyBorder="1" applyAlignment="1" applyProtection="1">
      <alignment vertical="center" wrapText="1"/>
      <protection/>
    </xf>
    <xf numFmtId="0" fontId="21" fillId="17" borderId="24" xfId="0" applyFont="1" applyFill="1" applyBorder="1" applyAlignment="1">
      <alignment horizontal="center" wrapText="1"/>
    </xf>
    <xf numFmtId="0" fontId="16" fillId="17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2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2" fontId="22" fillId="0" borderId="25" xfId="0" applyNumberFormat="1" applyFont="1" applyBorder="1" applyAlignment="1">
      <alignment horizontal="center" vertical="center" wrapText="1"/>
    </xf>
    <xf numFmtId="2" fontId="22" fillId="0" borderId="26" xfId="0" applyNumberFormat="1" applyFont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23" fillId="0" borderId="16" xfId="33" applyFont="1" applyBorder="1" applyAlignment="1">
      <alignment vertical="center"/>
      <protection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3" fillId="0" borderId="16" xfId="33" applyFont="1" applyBorder="1">
      <alignment/>
      <protection/>
    </xf>
    <xf numFmtId="0" fontId="23" fillId="0" borderId="16" xfId="33" applyFont="1" applyBorder="1" applyAlignment="1">
      <alignment horizontal="left" vertical="center" wrapText="1"/>
      <protection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3" fillId="0" borderId="16" xfId="33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19050</xdr:rowOff>
    </xdr:from>
    <xdr:to>
      <xdr:col>1</xdr:col>
      <xdr:colOff>952500</xdr:colOff>
      <xdr:row>3</xdr:row>
      <xdr:rowOff>104775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905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28575</xdr:rowOff>
    </xdr:from>
    <xdr:to>
      <xdr:col>1</xdr:col>
      <xdr:colOff>1609725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575"/>
          <a:ext cx="571500" cy="466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66675</xdr:rowOff>
    </xdr:from>
    <xdr:to>
      <xdr:col>1</xdr:col>
      <xdr:colOff>1657350</xdr:colOff>
      <xdr:row>2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66675"/>
          <a:ext cx="581025" cy="4572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1087;&#1088;&#1086;&#1090;&#1086;&#1082;&#1086;&#1083;_&#1074;&#1077;&#1083;&#1086;_&#1060;&#1057;&#1058;-&#1054;&#1058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Сводный"/>
      <sheetName val="Судья1"/>
      <sheetName val="Судья2"/>
      <sheetName val="Судья3"/>
    </sheetNames>
    <sheetDataSet>
      <sheetData sheetId="0">
        <row r="1">
          <cell r="C1" t="str">
            <v>Федерация спортивного туризма России              </v>
          </cell>
        </row>
        <row r="3">
          <cell r="C3" t="str">
            <v>Федерация спортивного туризма  -  Объединение туристов Москвы</v>
          </cell>
        </row>
        <row r="5">
          <cell r="C5" t="str">
            <v>Чемпионат ФСТ-ОТМ,  сезон 2013-2014 г.</v>
          </cell>
        </row>
        <row r="6">
          <cell r="C6" t="str">
            <v>Маршрут - велосипедный (1-6 категория), 084 006 1 811Я </v>
          </cell>
        </row>
        <row r="7">
          <cell r="C7" t="str">
            <v>Спортивные  маршруты 4-6 к.с. (Абсолютный класс)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7"/>
  <sheetViews>
    <sheetView zoomScale="85" zoomScaleNormal="85" zoomScalePageLayoutView="0" workbookViewId="0" topLeftCell="D4">
      <selection activeCell="AZ13" sqref="AZ13"/>
    </sheetView>
  </sheetViews>
  <sheetFormatPr defaultColWidth="9.00390625" defaultRowHeight="12.75"/>
  <cols>
    <col min="1" max="1" width="2.875" style="46" bestFit="1" customWidth="1"/>
    <col min="2" max="2" width="43.00390625" style="46" customWidth="1"/>
    <col min="3" max="3" width="30.875" style="46" bestFit="1" customWidth="1"/>
    <col min="4" max="5" width="7.375" style="46" bestFit="1" customWidth="1"/>
    <col min="6" max="6" width="11.375" style="46" bestFit="1" customWidth="1"/>
    <col min="7" max="21" width="3.00390625" style="45" bestFit="1" customWidth="1"/>
    <col min="22" max="22" width="3.25390625" style="45" customWidth="1"/>
    <col min="23" max="24" width="3.00390625" style="45" bestFit="1" customWidth="1"/>
    <col min="25" max="46" width="3.00390625" style="46" bestFit="1" customWidth="1"/>
    <col min="47" max="47" width="14.25390625" style="46" customWidth="1"/>
    <col min="48" max="48" width="7.625" style="46" bestFit="1" customWidth="1"/>
    <col min="49" max="49" width="8.125" style="46" bestFit="1" customWidth="1"/>
    <col min="50" max="50" width="9.875" style="46" bestFit="1" customWidth="1"/>
    <col min="51" max="52" width="5.75390625" style="46" bestFit="1" customWidth="1"/>
    <col min="53" max="53" width="6.75390625" style="46" bestFit="1" customWidth="1"/>
    <col min="54" max="54" width="6.375" style="46" bestFit="1" customWidth="1"/>
    <col min="55" max="55" width="5.75390625" style="46" bestFit="1" customWidth="1"/>
    <col min="56" max="56" width="5.25390625" style="46" bestFit="1" customWidth="1"/>
    <col min="57" max="57" width="5.875" style="46" bestFit="1" customWidth="1"/>
    <col min="58" max="58" width="5.625" style="46" bestFit="1" customWidth="1"/>
    <col min="59" max="59" width="5.875" style="46" bestFit="1" customWidth="1"/>
    <col min="60" max="60" width="5.625" style="46" bestFit="1" customWidth="1"/>
    <col min="61" max="16384" width="9.125" style="46" customWidth="1"/>
  </cols>
  <sheetData>
    <row r="1" spans="1:23" ht="14.25" customHeight="1">
      <c r="A1" s="94" t="s">
        <v>0</v>
      </c>
      <c r="B1" s="94"/>
      <c r="C1" s="95" t="str">
        <f>'[1]Итоговый'!C1</f>
        <v>Федерация спортивного туризма России              </v>
      </c>
      <c r="D1" s="96"/>
      <c r="E1" s="96"/>
      <c r="F1" s="97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43"/>
    </row>
    <row r="2" spans="1:23" ht="12.75">
      <c r="A2" s="94"/>
      <c r="B2" s="94"/>
      <c r="C2" s="98"/>
      <c r="D2" s="99"/>
      <c r="E2" s="99"/>
      <c r="F2" s="100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 t="s">
        <v>63</v>
      </c>
      <c r="W2" s="43"/>
    </row>
    <row r="3" spans="1:23" ht="12.75">
      <c r="A3" s="94"/>
      <c r="B3" s="94"/>
      <c r="C3" s="95" t="str">
        <f>'[1]Итоговый'!C3</f>
        <v>Федерация спортивного туризма  -  Объединение туристов Москвы</v>
      </c>
      <c r="D3" s="96"/>
      <c r="E3" s="96"/>
      <c r="F3" s="9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4"/>
      <c r="W3" s="43"/>
    </row>
    <row r="4" spans="1:23" ht="12.75">
      <c r="A4" s="94"/>
      <c r="B4" s="94"/>
      <c r="C4" s="98"/>
      <c r="D4" s="99"/>
      <c r="E4" s="99"/>
      <c r="F4" s="100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4"/>
      <c r="W4" s="43"/>
    </row>
    <row r="5" spans="1:23" ht="12.75">
      <c r="A5" s="101" t="s">
        <v>42</v>
      </c>
      <c r="B5" s="101"/>
      <c r="C5" s="102" t="str">
        <f>'[1]Итоговый'!C5</f>
        <v>Чемпионат ФСТ-ОТМ,  сезон 2013-2014 г.</v>
      </c>
      <c r="D5" s="103"/>
      <c r="E5" s="103"/>
      <c r="F5" s="10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4"/>
      <c r="W5" s="43"/>
    </row>
    <row r="6" spans="1:23" ht="15" customHeight="1">
      <c r="A6" s="101" t="s">
        <v>43</v>
      </c>
      <c r="B6" s="101"/>
      <c r="C6" s="102" t="str">
        <f>'[1]Итоговый'!C6</f>
        <v>Маршрут - велосипедный (1-6 категория), 084 006 1 811Я </v>
      </c>
      <c r="D6" s="103"/>
      <c r="E6" s="103"/>
      <c r="F6" s="103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4"/>
      <c r="W6" s="43"/>
    </row>
    <row r="7" spans="1:23" ht="15" customHeight="1">
      <c r="A7" s="101" t="s">
        <v>41</v>
      </c>
      <c r="B7" s="101"/>
      <c r="C7" s="102" t="str">
        <f>'[1]Итоговый'!C7</f>
        <v>Спортивные  маршруты 4-6 к.с. (Абсолютный класс)</v>
      </c>
      <c r="D7" s="103"/>
      <c r="E7" s="103"/>
      <c r="F7" s="103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4"/>
      <c r="W7" s="43"/>
    </row>
    <row r="8" spans="1:23" ht="12.75">
      <c r="A8" s="104" t="s">
        <v>1</v>
      </c>
      <c r="B8" s="104"/>
      <c r="C8" s="105" t="s">
        <v>14</v>
      </c>
      <c r="D8" s="106"/>
      <c r="E8" s="106"/>
      <c r="F8" s="10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4"/>
      <c r="W8" s="43"/>
    </row>
    <row r="9" spans="1:46" ht="12.75">
      <c r="A9" s="107" t="s">
        <v>80</v>
      </c>
      <c r="B9" s="108"/>
      <c r="C9" s="108"/>
      <c r="D9" s="108"/>
      <c r="E9" s="108"/>
      <c r="F9" s="108"/>
      <c r="G9" s="109" t="str">
        <f>Судьи!B9</f>
        <v>Джулий А.В.</v>
      </c>
      <c r="H9" s="109"/>
      <c r="I9" s="109"/>
      <c r="J9" s="109"/>
      <c r="K9" s="109"/>
      <c r="L9" s="109">
        <f>Судьи!B25</f>
        <v>0</v>
      </c>
      <c r="M9" s="109"/>
      <c r="N9" s="109"/>
      <c r="O9" s="109"/>
      <c r="P9" s="109"/>
      <c r="Q9" s="109" t="str">
        <f>Судьи!B7</f>
        <v>Никоноров А.Г.</v>
      </c>
      <c r="R9" s="109"/>
      <c r="S9" s="109"/>
      <c r="T9" s="109"/>
      <c r="U9" s="109"/>
      <c r="V9" s="109" t="str">
        <f>Судьи!B10</f>
        <v>Лехтман Д.</v>
      </c>
      <c r="W9" s="109"/>
      <c r="X9" s="109"/>
      <c r="Y9" s="109"/>
      <c r="Z9" s="109"/>
      <c r="AA9" s="109" t="str">
        <f>Судьи!B11</f>
        <v>Логинов В.М.</v>
      </c>
      <c r="AB9" s="109"/>
      <c r="AC9" s="109"/>
      <c r="AD9" s="109"/>
      <c r="AE9" s="109"/>
      <c r="AF9" s="109" t="str">
        <f>Судьи!B8</f>
        <v>Сазонов В.Е.</v>
      </c>
      <c r="AG9" s="109"/>
      <c r="AH9" s="109"/>
      <c r="AI9" s="109"/>
      <c r="AJ9" s="109"/>
      <c r="AK9" s="109" t="str">
        <f>Судьи!B12</f>
        <v>Ярошевский А.Э.</v>
      </c>
      <c r="AL9" s="109"/>
      <c r="AM9" s="109"/>
      <c r="AN9" s="109"/>
      <c r="AO9" s="109"/>
      <c r="AP9" s="109" t="str">
        <f>Судьи!B5</f>
        <v>Викторов В.Н</v>
      </c>
      <c r="AQ9" s="109"/>
      <c r="AR9" s="109"/>
      <c r="AS9" s="109"/>
      <c r="AT9" s="109"/>
    </row>
    <row r="10" spans="1:60" ht="15" customHeight="1">
      <c r="A10" s="110" t="s">
        <v>2</v>
      </c>
      <c r="B10" s="110" t="s">
        <v>67</v>
      </c>
      <c r="C10" s="110" t="s">
        <v>3</v>
      </c>
      <c r="D10" s="112" t="s">
        <v>4</v>
      </c>
      <c r="E10" s="113"/>
      <c r="F10" s="114" t="s">
        <v>13</v>
      </c>
      <c r="G10" s="116" t="s">
        <v>28</v>
      </c>
      <c r="H10" s="116"/>
      <c r="I10" s="116"/>
      <c r="J10" s="116"/>
      <c r="K10" s="116"/>
      <c r="L10" s="116" t="s">
        <v>28</v>
      </c>
      <c r="M10" s="116"/>
      <c r="N10" s="116"/>
      <c r="O10" s="116"/>
      <c r="P10" s="116"/>
      <c r="Q10" s="116" t="s">
        <v>28</v>
      </c>
      <c r="R10" s="116"/>
      <c r="S10" s="116"/>
      <c r="T10" s="116"/>
      <c r="U10" s="116"/>
      <c r="V10" s="116" t="s">
        <v>28</v>
      </c>
      <c r="W10" s="116"/>
      <c r="X10" s="116"/>
      <c r="Y10" s="116"/>
      <c r="Z10" s="116"/>
      <c r="AA10" s="116" t="s">
        <v>28</v>
      </c>
      <c r="AB10" s="116"/>
      <c r="AC10" s="116"/>
      <c r="AD10" s="116"/>
      <c r="AE10" s="116"/>
      <c r="AF10" s="116" t="s">
        <v>28</v>
      </c>
      <c r="AG10" s="116"/>
      <c r="AH10" s="116"/>
      <c r="AI10" s="116"/>
      <c r="AJ10" s="116"/>
      <c r="AK10" s="116" t="s">
        <v>28</v>
      </c>
      <c r="AL10" s="116"/>
      <c r="AM10" s="116"/>
      <c r="AN10" s="116"/>
      <c r="AO10" s="116"/>
      <c r="AP10" s="116" t="s">
        <v>28</v>
      </c>
      <c r="AQ10" s="116"/>
      <c r="AR10" s="116"/>
      <c r="AS10" s="116"/>
      <c r="AT10" s="116"/>
      <c r="AU10" s="117" t="s">
        <v>64</v>
      </c>
      <c r="AV10" s="120" t="s">
        <v>5</v>
      </c>
      <c r="AW10" s="122" t="s">
        <v>45</v>
      </c>
      <c r="AX10" s="46" t="s">
        <v>68</v>
      </c>
      <c r="AY10" s="46" t="s">
        <v>69</v>
      </c>
      <c r="AZ10" s="46" t="s">
        <v>70</v>
      </c>
      <c r="BA10" s="46" t="s">
        <v>71</v>
      </c>
      <c r="BB10" s="46" t="s">
        <v>72</v>
      </c>
      <c r="BC10" s="46" t="s">
        <v>73</v>
      </c>
      <c r="BD10" s="46" t="s">
        <v>74</v>
      </c>
      <c r="BE10" s="46" t="s">
        <v>75</v>
      </c>
      <c r="BF10" s="46" t="s">
        <v>76</v>
      </c>
      <c r="BG10" s="46" t="s">
        <v>77</v>
      </c>
      <c r="BH10" s="46" t="s">
        <v>78</v>
      </c>
    </row>
    <row r="11" spans="1:49" ht="15" customHeight="1">
      <c r="A11" s="111"/>
      <c r="B11" s="111"/>
      <c r="C11" s="111"/>
      <c r="D11" s="124" t="s">
        <v>11</v>
      </c>
      <c r="E11" s="124" t="s">
        <v>79</v>
      </c>
      <c r="F11" s="115"/>
      <c r="G11" s="126" t="s">
        <v>46</v>
      </c>
      <c r="H11" s="126" t="s">
        <v>7</v>
      </c>
      <c r="I11" s="126" t="s">
        <v>8</v>
      </c>
      <c r="J11" s="126" t="s">
        <v>9</v>
      </c>
      <c r="K11" s="126" t="s">
        <v>10</v>
      </c>
      <c r="L11" s="126" t="s">
        <v>46</v>
      </c>
      <c r="M11" s="126" t="s">
        <v>7</v>
      </c>
      <c r="N11" s="126" t="s">
        <v>8</v>
      </c>
      <c r="O11" s="126" t="s">
        <v>9</v>
      </c>
      <c r="P11" s="126" t="s">
        <v>10</v>
      </c>
      <c r="Q11" s="126" t="s">
        <v>46</v>
      </c>
      <c r="R11" s="126" t="s">
        <v>7</v>
      </c>
      <c r="S11" s="126" t="s">
        <v>8</v>
      </c>
      <c r="T11" s="126" t="s">
        <v>9</v>
      </c>
      <c r="U11" s="126" t="s">
        <v>10</v>
      </c>
      <c r="V11" s="126" t="s">
        <v>46</v>
      </c>
      <c r="W11" s="126" t="s">
        <v>7</v>
      </c>
      <c r="X11" s="126" t="s">
        <v>8</v>
      </c>
      <c r="Y11" s="126" t="s">
        <v>9</v>
      </c>
      <c r="Z11" s="126" t="s">
        <v>10</v>
      </c>
      <c r="AA11" s="126" t="s">
        <v>46</v>
      </c>
      <c r="AB11" s="126" t="s">
        <v>7</v>
      </c>
      <c r="AC11" s="126" t="s">
        <v>8</v>
      </c>
      <c r="AD11" s="126" t="s">
        <v>9</v>
      </c>
      <c r="AE11" s="126" t="s">
        <v>10</v>
      </c>
      <c r="AF11" s="126" t="s">
        <v>46</v>
      </c>
      <c r="AG11" s="126" t="s">
        <v>7</v>
      </c>
      <c r="AH11" s="126" t="s">
        <v>8</v>
      </c>
      <c r="AI11" s="126" t="s">
        <v>9</v>
      </c>
      <c r="AJ11" s="126" t="s">
        <v>10</v>
      </c>
      <c r="AK11" s="126" t="s">
        <v>46</v>
      </c>
      <c r="AL11" s="126" t="s">
        <v>7</v>
      </c>
      <c r="AM11" s="126" t="s">
        <v>8</v>
      </c>
      <c r="AN11" s="126" t="s">
        <v>9</v>
      </c>
      <c r="AO11" s="126" t="s">
        <v>10</v>
      </c>
      <c r="AP11" s="126" t="s">
        <v>46</v>
      </c>
      <c r="AQ11" s="126" t="s">
        <v>7</v>
      </c>
      <c r="AR11" s="126" t="s">
        <v>8</v>
      </c>
      <c r="AS11" s="126" t="s">
        <v>9</v>
      </c>
      <c r="AT11" s="126" t="s">
        <v>10</v>
      </c>
      <c r="AU11" s="118"/>
      <c r="AV11" s="121"/>
      <c r="AW11" s="123"/>
    </row>
    <row r="12" spans="1:49" ht="12.75">
      <c r="A12" s="111"/>
      <c r="B12" s="111"/>
      <c r="C12" s="111"/>
      <c r="D12" s="125"/>
      <c r="E12" s="125"/>
      <c r="F12" s="115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19"/>
      <c r="AV12" s="121"/>
      <c r="AW12" s="123"/>
    </row>
    <row r="13" spans="1:60" ht="40.5">
      <c r="A13" s="49">
        <v>1</v>
      </c>
      <c r="B13" s="50" t="e">
        <f>Команды!#REF!</f>
        <v>#REF!</v>
      </c>
      <c r="C13" s="51" t="e">
        <f>Команды!#REF!</f>
        <v>#REF!</v>
      </c>
      <c r="D13" s="52" t="e">
        <f>Команды!#REF!</f>
        <v>#REF!</v>
      </c>
      <c r="E13" s="52" t="e">
        <f>Команды!#REF!</f>
        <v>#REF!</v>
      </c>
      <c r="F13" s="52" t="e">
        <f>Команды!#REF!</f>
        <v>#REF!</v>
      </c>
      <c r="G13" s="53" t="e">
        <f>#REF!</f>
        <v>#REF!</v>
      </c>
      <c r="H13" s="53" t="e">
        <f>#REF!</f>
        <v>#REF!</v>
      </c>
      <c r="I13" s="53"/>
      <c r="J13" s="53" t="e">
        <f>#REF!</f>
        <v>#REF!</v>
      </c>
      <c r="K13" s="53" t="e">
        <f>#REF!</f>
        <v>#REF!</v>
      </c>
      <c r="L13" s="53" t="e">
        <f>#REF!</f>
        <v>#REF!</v>
      </c>
      <c r="M13" s="53" t="e">
        <f>#REF!</f>
        <v>#REF!</v>
      </c>
      <c r="N13" s="53"/>
      <c r="O13" s="53" t="e">
        <f>#REF!</f>
        <v>#REF!</v>
      </c>
      <c r="P13" s="53" t="e">
        <f>#REF!</f>
        <v>#REF!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4" t="e">
        <f aca="true" t="shared" si="0" ref="AU13:AU25">(SUM(G13:U13)-AX13)/3</f>
        <v>#REF!</v>
      </c>
      <c r="AV13" s="55"/>
      <c r="AW13" s="56"/>
      <c r="AX13" s="57"/>
      <c r="AY13" s="57" t="e">
        <f aca="true" t="shared" si="1" ref="AY13:AY25">MAX(G13,L13,Q13)</f>
        <v>#REF!</v>
      </c>
      <c r="AZ13" s="57" t="e">
        <f aca="true" t="shared" si="2" ref="AZ13:AZ25">MIN(G13,L13,Q13)</f>
        <v>#REF!</v>
      </c>
      <c r="BA13" s="57" t="e">
        <f aca="true" t="shared" si="3" ref="BA13:BA25">MAX(H13,M13,R13)</f>
        <v>#REF!</v>
      </c>
      <c r="BB13" s="57" t="e">
        <f aca="true" t="shared" si="4" ref="BB13:BB25">MIN(H13,M13,R13)</f>
        <v>#REF!</v>
      </c>
      <c r="BC13" s="57">
        <f aca="true" t="shared" si="5" ref="BC13:BC25">MAX(I13,N13,S13)</f>
        <v>0</v>
      </c>
      <c r="BD13" s="57">
        <f aca="true" t="shared" si="6" ref="BD13:BD25">MIN(I13,N13,S13)</f>
        <v>0</v>
      </c>
      <c r="BE13" s="57" t="e">
        <f aca="true" t="shared" si="7" ref="BE13:BE25">MAX(J13,O13,T13)</f>
        <v>#REF!</v>
      </c>
      <c r="BF13" s="57" t="e">
        <f aca="true" t="shared" si="8" ref="BF13:BF25">MIN(J13,O13,T13)</f>
        <v>#REF!</v>
      </c>
      <c r="BG13" s="57" t="e">
        <f aca="true" t="shared" si="9" ref="BG13:BG25">MAX(K13,P13,U13)</f>
        <v>#REF!</v>
      </c>
      <c r="BH13" s="57" t="e">
        <f aca="true" t="shared" si="10" ref="BH13:BH25">MIN(K13,P13,U13)</f>
        <v>#REF!</v>
      </c>
    </row>
    <row r="14" spans="1:60" ht="40.5">
      <c r="A14" s="49">
        <f aca="true" t="shared" si="11" ref="A14:A19">A13+1</f>
        <v>2</v>
      </c>
      <c r="B14" s="50" t="str">
        <f>Команды!B14</f>
        <v>Артемьев А.М., (Казахстан, г.Алматы)</v>
      </c>
      <c r="C14" s="51" t="str">
        <f>Команды!C14</f>
        <v>Джунгарский Алатау</v>
      </c>
      <c r="D14" s="52">
        <f>Команды!D14</f>
        <v>5</v>
      </c>
      <c r="E14" s="52">
        <f>Команды!E14</f>
        <v>5</v>
      </c>
      <c r="F14" s="52" t="str">
        <f>Команды!F14</f>
        <v>01.08.13-17.08.13</v>
      </c>
      <c r="G14" s="53" t="e">
        <f>#REF!</f>
        <v>#REF!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4" t="e">
        <f t="shared" si="0"/>
        <v>#REF!</v>
      </c>
      <c r="AV14" s="55"/>
      <c r="AW14" s="56"/>
      <c r="AX14" s="57"/>
      <c r="AY14" s="57" t="e">
        <f t="shared" si="1"/>
        <v>#REF!</v>
      </c>
      <c r="AZ14" s="57" t="e">
        <f t="shared" si="2"/>
        <v>#REF!</v>
      </c>
      <c r="BA14" s="57">
        <f t="shared" si="3"/>
        <v>0</v>
      </c>
      <c r="BB14" s="57">
        <f t="shared" si="4"/>
        <v>0</v>
      </c>
      <c r="BC14" s="57">
        <f t="shared" si="5"/>
        <v>0</v>
      </c>
      <c r="BD14" s="57">
        <f t="shared" si="6"/>
        <v>0</v>
      </c>
      <c r="BE14" s="57">
        <f t="shared" si="7"/>
        <v>0</v>
      </c>
      <c r="BF14" s="57">
        <f t="shared" si="8"/>
        <v>0</v>
      </c>
      <c r="BG14" s="57">
        <f t="shared" si="9"/>
        <v>0</v>
      </c>
      <c r="BH14" s="57">
        <f t="shared" si="10"/>
        <v>0</v>
      </c>
    </row>
    <row r="15" spans="1:60" ht="40.5">
      <c r="A15" s="49">
        <f t="shared" si="11"/>
        <v>3</v>
      </c>
      <c r="B15" s="50" t="str">
        <f>Команды!B15</f>
        <v>Бережной Р.В. (Россия, г.Воронеж)</v>
      </c>
      <c r="C15" s="51" t="str">
        <f>Команды!C15</f>
        <v>Центр. Кавказ</v>
      </c>
      <c r="D15" s="52">
        <f>Команды!D15</f>
        <v>5</v>
      </c>
      <c r="E15" s="52">
        <f>Команды!E15</f>
        <v>5</v>
      </c>
      <c r="F15" s="52" t="str">
        <f>Команды!F15</f>
        <v>13.07.13 — 10.08.13</v>
      </c>
      <c r="G15" s="53" t="e">
        <f>#REF!</f>
        <v>#REF!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4" t="e">
        <f t="shared" si="0"/>
        <v>#REF!</v>
      </c>
      <c r="AV15" s="55"/>
      <c r="AW15" s="56"/>
      <c r="AX15" s="57"/>
      <c r="AY15" s="57" t="e">
        <f t="shared" si="1"/>
        <v>#REF!</v>
      </c>
      <c r="AZ15" s="57" t="e">
        <f t="shared" si="2"/>
        <v>#REF!</v>
      </c>
      <c r="BA15" s="57">
        <f t="shared" si="3"/>
        <v>0</v>
      </c>
      <c r="BB15" s="57">
        <f t="shared" si="4"/>
        <v>0</v>
      </c>
      <c r="BC15" s="57">
        <f t="shared" si="5"/>
        <v>0</v>
      </c>
      <c r="BD15" s="57">
        <f t="shared" si="6"/>
        <v>0</v>
      </c>
      <c r="BE15" s="57">
        <f t="shared" si="7"/>
        <v>0</v>
      </c>
      <c r="BF15" s="57">
        <f t="shared" si="8"/>
        <v>0</v>
      </c>
      <c r="BG15" s="57">
        <f t="shared" si="9"/>
        <v>0</v>
      </c>
      <c r="BH15" s="57">
        <f t="shared" si="10"/>
        <v>0</v>
      </c>
    </row>
    <row r="16" spans="1:60" ht="40.5">
      <c r="A16" s="49">
        <f t="shared" si="11"/>
        <v>4</v>
      </c>
      <c r="B16" s="50" t="str">
        <f>Команды!B25</f>
        <v>Циль Р.А.(г.Уфа)</v>
      </c>
      <c r="C16" s="51" t="str">
        <f>Команды!C25</f>
        <v>Памиро-Алай/Таджикистан</v>
      </c>
      <c r="D16" s="52">
        <f>Команды!D25</f>
        <v>5</v>
      </c>
      <c r="E16" s="52">
        <f>Команды!E25</f>
        <v>5</v>
      </c>
      <c r="F16" s="52" t="str">
        <f>Команды!F25</f>
        <v>13.08.13-10.09.13</v>
      </c>
      <c r="G16" s="53" t="e">
        <f>#REF!</f>
        <v>#REF!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4" t="e">
        <f t="shared" si="0"/>
        <v>#REF!</v>
      </c>
      <c r="AV16" s="55"/>
      <c r="AW16" s="56"/>
      <c r="AX16" s="57"/>
      <c r="AY16" s="57" t="e">
        <f t="shared" si="1"/>
        <v>#REF!</v>
      </c>
      <c r="AZ16" s="57" t="e">
        <f t="shared" si="2"/>
        <v>#REF!</v>
      </c>
      <c r="BA16" s="57">
        <f t="shared" si="3"/>
        <v>0</v>
      </c>
      <c r="BB16" s="57">
        <f t="shared" si="4"/>
        <v>0</v>
      </c>
      <c r="BC16" s="57">
        <f t="shared" si="5"/>
        <v>0</v>
      </c>
      <c r="BD16" s="57">
        <f t="shared" si="6"/>
        <v>0</v>
      </c>
      <c r="BE16" s="57">
        <f t="shared" si="7"/>
        <v>0</v>
      </c>
      <c r="BF16" s="57">
        <f t="shared" si="8"/>
        <v>0</v>
      </c>
      <c r="BG16" s="57">
        <f t="shared" si="9"/>
        <v>0</v>
      </c>
      <c r="BH16" s="57">
        <f t="shared" si="10"/>
        <v>0</v>
      </c>
    </row>
    <row r="17" spans="1:60" ht="40.5">
      <c r="A17" s="49">
        <f t="shared" si="11"/>
        <v>5</v>
      </c>
      <c r="B17" s="50" t="str">
        <f>Команды!B17</f>
        <v>Гоннов Д.В. (Россия, г.Саратов)</v>
      </c>
      <c r="C17" s="51" t="str">
        <f>Команды!C17</f>
        <v>Сев. Тянь-Шань, Киргизский хр.</v>
      </c>
      <c r="D17" s="52">
        <f>Команды!D17</f>
        <v>5</v>
      </c>
      <c r="E17" s="52" t="str">
        <f>Команды!E17</f>
        <v>3 с эл 5</v>
      </c>
      <c r="F17" s="52" t="str">
        <f>Команды!F17</f>
        <v>27.07.13 — 12.08.13</v>
      </c>
      <c r="G17" s="53" t="e">
        <f>#REF!</f>
        <v>#REF!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4" t="e">
        <f t="shared" si="0"/>
        <v>#REF!</v>
      </c>
      <c r="AV17" s="58"/>
      <c r="AW17" s="56"/>
      <c r="AX17" s="57"/>
      <c r="AY17" s="57" t="e">
        <f t="shared" si="1"/>
        <v>#REF!</v>
      </c>
      <c r="AZ17" s="57" t="e">
        <f t="shared" si="2"/>
        <v>#REF!</v>
      </c>
      <c r="BA17" s="57">
        <f t="shared" si="3"/>
        <v>0</v>
      </c>
      <c r="BB17" s="57">
        <f t="shared" si="4"/>
        <v>0</v>
      </c>
      <c r="BC17" s="57">
        <f t="shared" si="5"/>
        <v>0</v>
      </c>
      <c r="BD17" s="57">
        <f t="shared" si="6"/>
        <v>0</v>
      </c>
      <c r="BE17" s="57">
        <f t="shared" si="7"/>
        <v>0</v>
      </c>
      <c r="BF17" s="57">
        <f t="shared" si="8"/>
        <v>0</v>
      </c>
      <c r="BG17" s="57">
        <f t="shared" si="9"/>
        <v>0</v>
      </c>
      <c r="BH17" s="57">
        <f t="shared" si="10"/>
        <v>0</v>
      </c>
    </row>
    <row r="18" spans="1:60" ht="40.5">
      <c r="A18" s="49">
        <f t="shared" si="11"/>
        <v>6</v>
      </c>
      <c r="B18" s="50" t="e">
        <f>Команды!#REF!</f>
        <v>#REF!</v>
      </c>
      <c r="C18" s="51" t="e">
        <f>Команды!#REF!</f>
        <v>#REF!</v>
      </c>
      <c r="D18" s="52" t="e">
        <f>Команды!#REF!</f>
        <v>#REF!</v>
      </c>
      <c r="E18" s="52" t="e">
        <f>Команды!#REF!</f>
        <v>#REF!</v>
      </c>
      <c r="F18" s="52" t="e">
        <f>Команды!#REF!</f>
        <v>#REF!</v>
      </c>
      <c r="G18" s="53" t="e">
        <f>#REF!</f>
        <v>#REF!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4" t="e">
        <f t="shared" si="0"/>
        <v>#REF!</v>
      </c>
      <c r="AV18" s="58"/>
      <c r="AW18" s="56"/>
      <c r="AX18" s="57"/>
      <c r="AY18" s="57" t="e">
        <f t="shared" si="1"/>
        <v>#REF!</v>
      </c>
      <c r="AZ18" s="57" t="e">
        <f t="shared" si="2"/>
        <v>#REF!</v>
      </c>
      <c r="BA18" s="57">
        <f t="shared" si="3"/>
        <v>0</v>
      </c>
      <c r="BB18" s="57">
        <f t="shared" si="4"/>
        <v>0</v>
      </c>
      <c r="BC18" s="57">
        <f t="shared" si="5"/>
        <v>0</v>
      </c>
      <c r="BD18" s="57">
        <f t="shared" si="6"/>
        <v>0</v>
      </c>
      <c r="BE18" s="57">
        <f t="shared" si="7"/>
        <v>0</v>
      </c>
      <c r="BF18" s="57">
        <f t="shared" si="8"/>
        <v>0</v>
      </c>
      <c r="BG18" s="57">
        <f t="shared" si="9"/>
        <v>0</v>
      </c>
      <c r="BH18" s="57">
        <f t="shared" si="10"/>
        <v>0</v>
      </c>
    </row>
    <row r="19" spans="1:60" ht="40.5">
      <c r="A19" s="49">
        <f t="shared" si="11"/>
        <v>7</v>
      </c>
      <c r="B19" s="50" t="str">
        <f>Команды!B20</f>
        <v>Михалев И.И. (Россия, г.Москва)</v>
      </c>
      <c r="C19" s="51" t="str">
        <f>Команды!C20</f>
        <v>Памиро-Алай, Фанские горы</v>
      </c>
      <c r="D19" s="52">
        <f>Команды!D20</f>
        <v>5</v>
      </c>
      <c r="E19" s="52">
        <f>Команды!E20</f>
        <v>5</v>
      </c>
      <c r="F19" s="52" t="str">
        <f>Команды!F20</f>
        <v>11.08.13 — 02.09.13</v>
      </c>
      <c r="G19" s="53" t="e">
        <f>#REF!</f>
        <v>#REF!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4" t="e">
        <f t="shared" si="0"/>
        <v>#REF!</v>
      </c>
      <c r="AV19" s="59"/>
      <c r="AW19" s="56"/>
      <c r="AX19" s="57"/>
      <c r="AY19" s="57" t="e">
        <f t="shared" si="1"/>
        <v>#REF!</v>
      </c>
      <c r="AZ19" s="57" t="e">
        <f t="shared" si="2"/>
        <v>#REF!</v>
      </c>
      <c r="BA19" s="57">
        <f t="shared" si="3"/>
        <v>0</v>
      </c>
      <c r="BB19" s="57">
        <f t="shared" si="4"/>
        <v>0</v>
      </c>
      <c r="BC19" s="57">
        <f t="shared" si="5"/>
        <v>0</v>
      </c>
      <c r="BD19" s="57">
        <f t="shared" si="6"/>
        <v>0</v>
      </c>
      <c r="BE19" s="57">
        <f t="shared" si="7"/>
        <v>0</v>
      </c>
      <c r="BF19" s="57">
        <f t="shared" si="8"/>
        <v>0</v>
      </c>
      <c r="BG19" s="57">
        <f t="shared" si="9"/>
        <v>0</v>
      </c>
      <c r="BH19" s="57">
        <f t="shared" si="10"/>
        <v>0</v>
      </c>
    </row>
    <row r="20" spans="1:60" ht="40.5">
      <c r="A20" s="49">
        <v>8</v>
      </c>
      <c r="B20" s="50" t="str">
        <f>Команды!B21</f>
        <v>Рыбальченко А.Н. (Украина, Донецкая обл.)</v>
      </c>
      <c r="C20" s="51" t="str">
        <f>Команды!C21</f>
        <v>Центр. Кавказ</v>
      </c>
      <c r="D20" s="52">
        <f>Команды!D21</f>
        <v>5</v>
      </c>
      <c r="E20" s="52">
        <f>Команды!E21</f>
        <v>5</v>
      </c>
      <c r="F20" s="52" t="str">
        <f>Команды!F21</f>
        <v>29.07.13 — 15.08.13</v>
      </c>
      <c r="G20" s="53" t="e">
        <f>#REF!</f>
        <v>#REF!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4" t="e">
        <f t="shared" si="0"/>
        <v>#REF!</v>
      </c>
      <c r="AV20" s="55"/>
      <c r="AW20" s="60"/>
      <c r="AX20" s="57"/>
      <c r="AY20" s="57" t="e">
        <f t="shared" si="1"/>
        <v>#REF!</v>
      </c>
      <c r="AZ20" s="57" t="e">
        <f t="shared" si="2"/>
        <v>#REF!</v>
      </c>
      <c r="BA20" s="57">
        <f t="shared" si="3"/>
        <v>0</v>
      </c>
      <c r="BB20" s="57">
        <f t="shared" si="4"/>
        <v>0</v>
      </c>
      <c r="BC20" s="57">
        <f t="shared" si="5"/>
        <v>0</v>
      </c>
      <c r="BD20" s="57">
        <f t="shared" si="6"/>
        <v>0</v>
      </c>
      <c r="BE20" s="57">
        <f t="shared" si="7"/>
        <v>0</v>
      </c>
      <c r="BF20" s="57">
        <f t="shared" si="8"/>
        <v>0</v>
      </c>
      <c r="BG20" s="57">
        <f t="shared" si="9"/>
        <v>0</v>
      </c>
      <c r="BH20" s="57">
        <f t="shared" si="10"/>
        <v>0</v>
      </c>
    </row>
    <row r="21" spans="1:60" ht="40.5">
      <c r="A21" s="49">
        <v>9</v>
      </c>
      <c r="B21" s="50" t="str">
        <f>Команды!B22</f>
        <v>Таранцева Е.Е. (Россия, г.Ростов-на-Дону)</v>
      </c>
      <c r="C21" s="51" t="str">
        <f>Команды!C22</f>
        <v>Центр. Кавказ, Грузия</v>
      </c>
      <c r="D21" s="52">
        <f>Команды!D22</f>
        <v>5</v>
      </c>
      <c r="E21" s="52">
        <f>Команды!E22</f>
        <v>5</v>
      </c>
      <c r="F21" s="52" t="str">
        <f>Команды!F22</f>
        <v>27.07.13 — 21.08.13 </v>
      </c>
      <c r="G21" s="53" t="e">
        <f>#REF!</f>
        <v>#REF!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4" t="e">
        <f t="shared" si="0"/>
        <v>#REF!</v>
      </c>
      <c r="AV21" s="55"/>
      <c r="AW21" s="60"/>
      <c r="AX21" s="57"/>
      <c r="AY21" s="57" t="e">
        <f t="shared" si="1"/>
        <v>#REF!</v>
      </c>
      <c r="AZ21" s="57" t="e">
        <f t="shared" si="2"/>
        <v>#REF!</v>
      </c>
      <c r="BA21" s="57">
        <f t="shared" si="3"/>
        <v>0</v>
      </c>
      <c r="BB21" s="57">
        <f t="shared" si="4"/>
        <v>0</v>
      </c>
      <c r="BC21" s="57">
        <f t="shared" si="5"/>
        <v>0</v>
      </c>
      <c r="BD21" s="57">
        <f t="shared" si="6"/>
        <v>0</v>
      </c>
      <c r="BE21" s="57">
        <f t="shared" si="7"/>
        <v>0</v>
      </c>
      <c r="BF21" s="57">
        <f t="shared" si="8"/>
        <v>0</v>
      </c>
      <c r="BG21" s="57">
        <f t="shared" si="9"/>
        <v>0</v>
      </c>
      <c r="BH21" s="57">
        <f t="shared" si="10"/>
        <v>0</v>
      </c>
    </row>
    <row r="22" spans="1:60" ht="40.5">
      <c r="A22" s="49">
        <v>10</v>
      </c>
      <c r="B22" s="50" t="e">
        <f>Команды!#REF!</f>
        <v>#REF!</v>
      </c>
      <c r="C22" s="51" t="e">
        <f>Команды!#REF!</f>
        <v>#REF!</v>
      </c>
      <c r="D22" s="52" t="e">
        <f>Команды!#REF!</f>
        <v>#REF!</v>
      </c>
      <c r="E22" s="52" t="e">
        <f>Команды!#REF!</f>
        <v>#REF!</v>
      </c>
      <c r="F22" s="52" t="e">
        <f>Команды!#REF!</f>
        <v>#REF!</v>
      </c>
      <c r="G22" s="53" t="e">
        <f>#REF!</f>
        <v>#REF!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4" t="e">
        <f t="shared" si="0"/>
        <v>#REF!</v>
      </c>
      <c r="AV22" s="55"/>
      <c r="AW22" s="60"/>
      <c r="AX22" s="57"/>
      <c r="AY22" s="57" t="e">
        <f t="shared" si="1"/>
        <v>#REF!</v>
      </c>
      <c r="AZ22" s="57" t="e">
        <f t="shared" si="2"/>
        <v>#REF!</v>
      </c>
      <c r="BA22" s="57">
        <f t="shared" si="3"/>
        <v>0</v>
      </c>
      <c r="BB22" s="57">
        <f t="shared" si="4"/>
        <v>0</v>
      </c>
      <c r="BC22" s="57">
        <f t="shared" si="5"/>
        <v>0</v>
      </c>
      <c r="BD22" s="57">
        <f t="shared" si="6"/>
        <v>0</v>
      </c>
      <c r="BE22" s="57">
        <f t="shared" si="7"/>
        <v>0</v>
      </c>
      <c r="BF22" s="57">
        <f t="shared" si="8"/>
        <v>0</v>
      </c>
      <c r="BG22" s="57">
        <f t="shared" si="9"/>
        <v>0</v>
      </c>
      <c r="BH22" s="57">
        <f t="shared" si="10"/>
        <v>0</v>
      </c>
    </row>
    <row r="23" spans="1:60" ht="40.5">
      <c r="A23" s="49">
        <v>11</v>
      </c>
      <c r="B23" s="50" t="e">
        <f>Команды!#REF!</f>
        <v>#REF!</v>
      </c>
      <c r="C23" s="51" t="e">
        <f>Команды!#REF!</f>
        <v>#REF!</v>
      </c>
      <c r="D23" s="52" t="e">
        <f>Команды!#REF!</f>
        <v>#REF!</v>
      </c>
      <c r="E23" s="52" t="e">
        <f>Команды!#REF!</f>
        <v>#REF!</v>
      </c>
      <c r="F23" s="52" t="e">
        <f>Команды!#REF!</f>
        <v>#REF!</v>
      </c>
      <c r="G23" s="53" t="e">
        <f>#REF!</f>
        <v>#REF!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4" t="e">
        <f t="shared" si="0"/>
        <v>#REF!</v>
      </c>
      <c r="AV23" s="55"/>
      <c r="AW23" s="60"/>
      <c r="AX23" s="57"/>
      <c r="AY23" s="57" t="e">
        <f t="shared" si="1"/>
        <v>#REF!</v>
      </c>
      <c r="AZ23" s="57" t="e">
        <f t="shared" si="2"/>
        <v>#REF!</v>
      </c>
      <c r="BA23" s="57">
        <f t="shared" si="3"/>
        <v>0</v>
      </c>
      <c r="BB23" s="57">
        <f t="shared" si="4"/>
        <v>0</v>
      </c>
      <c r="BC23" s="57">
        <f t="shared" si="5"/>
        <v>0</v>
      </c>
      <c r="BD23" s="57">
        <f t="shared" si="6"/>
        <v>0</v>
      </c>
      <c r="BE23" s="57">
        <f t="shared" si="7"/>
        <v>0</v>
      </c>
      <c r="BF23" s="57">
        <f t="shared" si="8"/>
        <v>0</v>
      </c>
      <c r="BG23" s="57">
        <f t="shared" si="9"/>
        <v>0</v>
      </c>
      <c r="BH23" s="57">
        <f t="shared" si="10"/>
        <v>0</v>
      </c>
    </row>
    <row r="24" spans="1:60" ht="40.5">
      <c r="A24" s="49">
        <v>12</v>
      </c>
      <c r="B24" s="50" t="str">
        <f>Команды!B19</f>
        <v>Кудоярова Л.А. (Россия, г.Томск)</v>
      </c>
      <c r="C24" s="51" t="str">
        <f>Команды!C19</f>
        <v>Алтай</v>
      </c>
      <c r="D24" s="52">
        <f>Команды!D19</f>
        <v>5</v>
      </c>
      <c r="E24" s="52" t="str">
        <f>Команды!E19</f>
        <v>4 с эл 5</v>
      </c>
      <c r="F24" s="52" t="str">
        <f>Команды!F19</f>
        <v>02.08.13 — 21.08.13</v>
      </c>
      <c r="G24" s="53" t="e">
        <f>#REF!</f>
        <v>#REF!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4" t="e">
        <f t="shared" si="0"/>
        <v>#REF!</v>
      </c>
      <c r="AV24" s="55"/>
      <c r="AW24" s="60"/>
      <c r="AX24" s="57"/>
      <c r="AY24" s="57" t="e">
        <f t="shared" si="1"/>
        <v>#REF!</v>
      </c>
      <c r="AZ24" s="57" t="e">
        <f t="shared" si="2"/>
        <v>#REF!</v>
      </c>
      <c r="BA24" s="57">
        <f t="shared" si="3"/>
        <v>0</v>
      </c>
      <c r="BB24" s="57">
        <f t="shared" si="4"/>
        <v>0</v>
      </c>
      <c r="BC24" s="57">
        <f t="shared" si="5"/>
        <v>0</v>
      </c>
      <c r="BD24" s="57">
        <f t="shared" si="6"/>
        <v>0</v>
      </c>
      <c r="BE24" s="57">
        <f t="shared" si="7"/>
        <v>0</v>
      </c>
      <c r="BF24" s="57">
        <f t="shared" si="8"/>
        <v>0</v>
      </c>
      <c r="BG24" s="57">
        <f t="shared" si="9"/>
        <v>0</v>
      </c>
      <c r="BH24" s="57">
        <f t="shared" si="10"/>
        <v>0</v>
      </c>
    </row>
    <row r="25" spans="1:60" ht="40.5">
      <c r="A25" s="49">
        <v>13</v>
      </c>
      <c r="B25" s="50" t="e">
        <f>Команды!#REF!</f>
        <v>#REF!</v>
      </c>
      <c r="C25" s="51" t="e">
        <f>Команды!#REF!</f>
        <v>#REF!</v>
      </c>
      <c r="D25" s="52" t="e">
        <f>Команды!#REF!</f>
        <v>#REF!</v>
      </c>
      <c r="E25" s="52" t="e">
        <f>Команды!#REF!</f>
        <v>#REF!</v>
      </c>
      <c r="F25" s="52" t="e">
        <f>Команды!#REF!</f>
        <v>#REF!</v>
      </c>
      <c r="G25" s="53" t="e">
        <f>#REF!</f>
        <v>#REF!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4" t="e">
        <f t="shared" si="0"/>
        <v>#REF!</v>
      </c>
      <c r="AV25" s="55"/>
      <c r="AW25" s="60"/>
      <c r="AX25" s="57"/>
      <c r="AY25" s="57" t="e">
        <f t="shared" si="1"/>
        <v>#REF!</v>
      </c>
      <c r="AZ25" s="57" t="e">
        <f t="shared" si="2"/>
        <v>#REF!</v>
      </c>
      <c r="BA25" s="57">
        <f t="shared" si="3"/>
        <v>0</v>
      </c>
      <c r="BB25" s="57">
        <f t="shared" si="4"/>
        <v>0</v>
      </c>
      <c r="BC25" s="57">
        <f t="shared" si="5"/>
        <v>0</v>
      </c>
      <c r="BD25" s="57">
        <f t="shared" si="6"/>
        <v>0</v>
      </c>
      <c r="BE25" s="57">
        <f t="shared" si="7"/>
        <v>0</v>
      </c>
      <c r="BF25" s="57">
        <f t="shared" si="8"/>
        <v>0</v>
      </c>
      <c r="BG25" s="57">
        <f t="shared" si="9"/>
        <v>0</v>
      </c>
      <c r="BH25" s="57">
        <f t="shared" si="10"/>
        <v>0</v>
      </c>
    </row>
    <row r="26" spans="1:20" s="62" customFormat="1" ht="21" customHeight="1">
      <c r="A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s="62" customFormat="1" ht="10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</sheetData>
  <sheetProtection/>
  <mergeCells count="78">
    <mergeCell ref="AP9:AT9"/>
    <mergeCell ref="AP10:AT10"/>
    <mergeCell ref="AP11:AP12"/>
    <mergeCell ref="AQ11:AQ12"/>
    <mergeCell ref="AR11:AR12"/>
    <mergeCell ref="AS11:AS12"/>
    <mergeCell ref="AT11:AT12"/>
    <mergeCell ref="AK9:AO9"/>
    <mergeCell ref="AK10:AO10"/>
    <mergeCell ref="AK11:AK12"/>
    <mergeCell ref="AL11:AL12"/>
    <mergeCell ref="AM11:AM12"/>
    <mergeCell ref="AN11:AN12"/>
    <mergeCell ref="AO11:AO12"/>
    <mergeCell ref="AF9:AJ9"/>
    <mergeCell ref="AF10:AJ10"/>
    <mergeCell ref="AF11:AF12"/>
    <mergeCell ref="AG11:AG12"/>
    <mergeCell ref="AH11:AH12"/>
    <mergeCell ref="AI11:AI12"/>
    <mergeCell ref="AJ11:AJ12"/>
    <mergeCell ref="Z11:Z12"/>
    <mergeCell ref="AA9:AE9"/>
    <mergeCell ref="AA10:AE10"/>
    <mergeCell ref="AA11:AA12"/>
    <mergeCell ref="AB11:AB12"/>
    <mergeCell ref="AC11:AC12"/>
    <mergeCell ref="AD11:AD12"/>
    <mergeCell ref="AE11:AE12"/>
    <mergeCell ref="R11:R12"/>
    <mergeCell ref="S11:S12"/>
    <mergeCell ref="T11:T12"/>
    <mergeCell ref="U11:U12"/>
    <mergeCell ref="V9:Z9"/>
    <mergeCell ref="V10:Z10"/>
    <mergeCell ref="V11:V12"/>
    <mergeCell ref="W11:W12"/>
    <mergeCell ref="X11:X12"/>
    <mergeCell ref="Y11:Y12"/>
    <mergeCell ref="L11:L12"/>
    <mergeCell ref="M11:M12"/>
    <mergeCell ref="N11:N12"/>
    <mergeCell ref="O11:O12"/>
    <mergeCell ref="P11:P12"/>
    <mergeCell ref="Q11:Q12"/>
    <mergeCell ref="AU10:AU12"/>
    <mergeCell ref="AV10:AV12"/>
    <mergeCell ref="AW10:AW12"/>
    <mergeCell ref="D11:D12"/>
    <mergeCell ref="E11:E12"/>
    <mergeCell ref="G11:G12"/>
    <mergeCell ref="H11:H12"/>
    <mergeCell ref="I11:I12"/>
    <mergeCell ref="J11:J12"/>
    <mergeCell ref="K11:K12"/>
    <mergeCell ref="L9:P9"/>
    <mergeCell ref="Q9:U9"/>
    <mergeCell ref="A10:A12"/>
    <mergeCell ref="B10:B12"/>
    <mergeCell ref="C10:C12"/>
    <mergeCell ref="D10:E10"/>
    <mergeCell ref="F10:F12"/>
    <mergeCell ref="G10:K10"/>
    <mergeCell ref="L10:P10"/>
    <mergeCell ref="Q10:U10"/>
    <mergeCell ref="A7:B7"/>
    <mergeCell ref="C7:F7"/>
    <mergeCell ref="A8:B8"/>
    <mergeCell ref="C8:F8"/>
    <mergeCell ref="A9:F9"/>
    <mergeCell ref="G9:K9"/>
    <mergeCell ref="A1:B4"/>
    <mergeCell ref="C1:F2"/>
    <mergeCell ref="C3:F4"/>
    <mergeCell ref="A5:B5"/>
    <mergeCell ref="C5:F5"/>
    <mergeCell ref="A6:B6"/>
    <mergeCell ref="C6:F6"/>
  </mergeCells>
  <printOptions/>
  <pageMargins left="0.7" right="0.7" top="0.75" bottom="0.75" header="0.3" footer="0.3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22"/>
  <sheetViews>
    <sheetView zoomScalePageLayoutView="0" workbookViewId="0" topLeftCell="A1">
      <selection activeCell="D14" sqref="D14"/>
    </sheetView>
  </sheetViews>
  <sheetFormatPr defaultColWidth="9.00390625" defaultRowHeight="12.75"/>
  <sheetData>
    <row r="3" ht="15">
      <c r="A3" s="9" t="s">
        <v>25</v>
      </c>
    </row>
    <row r="4" ht="15">
      <c r="A4" s="9"/>
    </row>
    <row r="5" ht="15.75">
      <c r="A5" s="11" t="s">
        <v>30</v>
      </c>
    </row>
    <row r="6" ht="15.75">
      <c r="A6" s="11" t="s">
        <v>31</v>
      </c>
    </row>
    <row r="8" ht="15">
      <c r="A8" s="9" t="s">
        <v>26</v>
      </c>
    </row>
    <row r="9" ht="15">
      <c r="A9" s="9" t="s">
        <v>38</v>
      </c>
    </row>
    <row r="10" ht="15">
      <c r="A10" s="9" t="s">
        <v>39</v>
      </c>
    </row>
    <row r="11" ht="15">
      <c r="A11" s="9" t="s">
        <v>27</v>
      </c>
    </row>
    <row r="12" ht="15.75">
      <c r="A12" s="11" t="s">
        <v>33</v>
      </c>
    </row>
    <row r="13" ht="15">
      <c r="A13" s="9" t="s">
        <v>32</v>
      </c>
    </row>
    <row r="14" ht="15">
      <c r="A14" s="9" t="s">
        <v>40</v>
      </c>
    </row>
    <row r="15" ht="15">
      <c r="A15" s="9"/>
    </row>
    <row r="16" ht="15">
      <c r="A16" s="9"/>
    </row>
    <row r="17" ht="15">
      <c r="A17" s="9"/>
    </row>
    <row r="18" ht="15">
      <c r="A18" s="9" t="s">
        <v>34</v>
      </c>
    </row>
    <row r="19" ht="15">
      <c r="A19" s="9" t="s">
        <v>35</v>
      </c>
    </row>
    <row r="20" ht="15">
      <c r="A20" s="9" t="s">
        <v>37</v>
      </c>
    </row>
    <row r="21" ht="15">
      <c r="A21" s="9" t="s">
        <v>36</v>
      </c>
    </row>
    <row r="22" ht="15">
      <c r="A22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2.875" style="21" customWidth="1"/>
    <col min="2" max="2" width="38.375" style="21" bestFit="1" customWidth="1"/>
    <col min="3" max="3" width="44.75390625" style="21" bestFit="1" customWidth="1"/>
    <col min="4" max="16384" width="9.125" style="21" customWidth="1"/>
  </cols>
  <sheetData>
    <row r="1" spans="1:2" ht="12.75">
      <c r="A1" s="21" t="s">
        <v>23</v>
      </c>
      <c r="B1" s="42">
        <v>9</v>
      </c>
    </row>
    <row r="2" spans="1:2" ht="12.75">
      <c r="A2" s="21" t="s">
        <v>24</v>
      </c>
      <c r="B2" s="42">
        <v>7</v>
      </c>
    </row>
    <row r="4" spans="2:3" ht="12.75">
      <c r="B4" s="22" t="s">
        <v>22</v>
      </c>
      <c r="C4" s="22" t="s">
        <v>44</v>
      </c>
    </row>
    <row r="5" spans="1:3" ht="12.75">
      <c r="A5" s="21" t="s">
        <v>15</v>
      </c>
      <c r="B5" s="10" t="s">
        <v>66</v>
      </c>
      <c r="C5" s="20" t="s">
        <v>124</v>
      </c>
    </row>
    <row r="6" spans="1:3" ht="12.75">
      <c r="A6" s="21" t="s">
        <v>16</v>
      </c>
      <c r="B6" s="21" t="s">
        <v>119</v>
      </c>
      <c r="C6" s="77" t="s">
        <v>128</v>
      </c>
    </row>
    <row r="7" spans="1:3" ht="12.75">
      <c r="A7" s="21" t="s">
        <v>17</v>
      </c>
      <c r="B7" s="10" t="s">
        <v>61</v>
      </c>
      <c r="C7" s="20" t="s">
        <v>125</v>
      </c>
    </row>
    <row r="8" spans="1:3" ht="12.75">
      <c r="A8" s="21" t="s">
        <v>18</v>
      </c>
      <c r="B8" s="33" t="s">
        <v>50</v>
      </c>
      <c r="C8" s="20" t="s">
        <v>126</v>
      </c>
    </row>
    <row r="9" spans="1:3" ht="12.75">
      <c r="A9" s="21" t="s">
        <v>19</v>
      </c>
      <c r="B9" s="33" t="s">
        <v>52</v>
      </c>
      <c r="C9" s="20" t="s">
        <v>123</v>
      </c>
    </row>
    <row r="10" spans="1:3" ht="12.75">
      <c r="A10" s="21" t="s">
        <v>20</v>
      </c>
      <c r="B10" s="10" t="s">
        <v>59</v>
      </c>
      <c r="C10" s="20" t="s">
        <v>122</v>
      </c>
    </row>
    <row r="11" spans="1:3" ht="12.75">
      <c r="A11" s="21" t="s">
        <v>21</v>
      </c>
      <c r="B11" s="10" t="s">
        <v>60</v>
      </c>
      <c r="C11" s="20" t="s">
        <v>121</v>
      </c>
    </row>
    <row r="12" spans="1:3" ht="12.75">
      <c r="A12" s="21" t="s">
        <v>65</v>
      </c>
      <c r="B12" s="10" t="s">
        <v>57</v>
      </c>
      <c r="C12" s="76" t="s">
        <v>58</v>
      </c>
    </row>
    <row r="13" spans="1:3" ht="12.75">
      <c r="A13" s="21" t="s">
        <v>82</v>
      </c>
      <c r="B13" s="10" t="s">
        <v>81</v>
      </c>
      <c r="C13" s="20" t="s">
        <v>127</v>
      </c>
    </row>
    <row r="16" ht="12.75">
      <c r="C16" s="10"/>
    </row>
    <row r="17" spans="1:2" ht="12.75">
      <c r="A17" s="32" t="s">
        <v>48</v>
      </c>
      <c r="B17" s="20" t="s">
        <v>129</v>
      </c>
    </row>
    <row r="18" ht="12.75">
      <c r="A18" s="31"/>
    </row>
    <row r="19" spans="1:2" ht="12.75">
      <c r="A19" s="32" t="s">
        <v>49</v>
      </c>
      <c r="B19" s="20" t="s">
        <v>51</v>
      </c>
    </row>
    <row r="20" ht="12.75">
      <c r="A20" s="31"/>
    </row>
    <row r="21" spans="1:2" ht="12.75">
      <c r="A21" s="32" t="s">
        <v>29</v>
      </c>
      <c r="B21" s="20" t="s">
        <v>62</v>
      </c>
    </row>
    <row r="25" spans="2:3" ht="12.75">
      <c r="B25" s="33"/>
      <c r="C25" s="20"/>
    </row>
    <row r="32" ht="12.75">
      <c r="C32" s="2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8"/>
  <sheetViews>
    <sheetView zoomScale="70" zoomScaleNormal="70" zoomScalePageLayoutView="0" workbookViewId="0" topLeftCell="C7">
      <selection activeCell="I11" sqref="I11"/>
    </sheetView>
  </sheetViews>
  <sheetFormatPr defaultColWidth="9.00390625" defaultRowHeight="12.75"/>
  <cols>
    <col min="1" max="1" width="3.75390625" style="28" customWidth="1"/>
    <col min="2" max="2" width="46.875" style="28" customWidth="1"/>
    <col min="3" max="3" width="39.25390625" style="28" customWidth="1"/>
    <col min="4" max="4" width="9.875" style="28" bestFit="1" customWidth="1"/>
    <col min="5" max="5" width="12.00390625" style="28" customWidth="1"/>
    <col min="6" max="6" width="28.75390625" style="65" customWidth="1"/>
    <col min="7" max="16384" width="9.125" style="15" customWidth="1"/>
  </cols>
  <sheetData>
    <row r="1" spans="1:6" ht="12.75" customHeight="1">
      <c r="A1" s="145" t="s">
        <v>0</v>
      </c>
      <c r="B1" s="146"/>
      <c r="C1" s="149" t="s">
        <v>83</v>
      </c>
      <c r="D1" s="149"/>
      <c r="E1" s="149"/>
      <c r="F1" s="149"/>
    </row>
    <row r="2" spans="1:6" ht="12.75" customHeight="1">
      <c r="A2" s="147"/>
      <c r="B2" s="148"/>
      <c r="C2" s="149"/>
      <c r="D2" s="149"/>
      <c r="E2" s="149"/>
      <c r="F2" s="149"/>
    </row>
    <row r="3" spans="1:6" ht="12.75" customHeight="1">
      <c r="A3" s="147"/>
      <c r="B3" s="148"/>
      <c r="C3" s="149"/>
      <c r="D3" s="149"/>
      <c r="E3" s="149"/>
      <c r="F3" s="149"/>
    </row>
    <row r="4" spans="1:6" ht="12.75" customHeight="1">
      <c r="A4" s="147"/>
      <c r="B4" s="148"/>
      <c r="C4" s="149"/>
      <c r="D4" s="149"/>
      <c r="E4" s="149"/>
      <c r="F4" s="149"/>
    </row>
    <row r="5" spans="1:6" ht="15.75">
      <c r="A5" s="150" t="s">
        <v>42</v>
      </c>
      <c r="B5" s="151"/>
      <c r="C5" s="134" t="s">
        <v>53</v>
      </c>
      <c r="D5" s="134"/>
      <c r="E5" s="134"/>
      <c r="F5" s="134"/>
    </row>
    <row r="6" spans="1:6" ht="16.5" customHeight="1">
      <c r="A6" s="19" t="s">
        <v>41</v>
      </c>
      <c r="B6" s="23"/>
      <c r="C6" s="143" t="s">
        <v>133</v>
      </c>
      <c r="D6" s="143"/>
      <c r="E6" s="143"/>
      <c r="F6" s="143"/>
    </row>
    <row r="7" spans="1:6" ht="15.75">
      <c r="A7" s="19" t="s">
        <v>43</v>
      </c>
      <c r="B7" s="23"/>
      <c r="C7" s="144" t="s">
        <v>134</v>
      </c>
      <c r="D7" s="144"/>
      <c r="E7" s="144"/>
      <c r="F7" s="144"/>
    </row>
    <row r="8" spans="1:8" ht="15.75">
      <c r="A8" s="19" t="s">
        <v>1</v>
      </c>
      <c r="B8" s="23"/>
      <c r="C8" s="134" t="s">
        <v>14</v>
      </c>
      <c r="D8" s="134"/>
      <c r="E8" s="134"/>
      <c r="F8" s="134"/>
      <c r="H8" s="24"/>
    </row>
    <row r="9" spans="1:6" s="25" customFormat="1" ht="21" customHeight="1">
      <c r="A9" s="135"/>
      <c r="B9" s="136"/>
      <c r="C9" s="136"/>
      <c r="D9" s="136"/>
      <c r="E9" s="136"/>
      <c r="F9" s="137"/>
    </row>
    <row r="10" spans="1:6" ht="15" customHeight="1">
      <c r="A10" s="138" t="s">
        <v>2</v>
      </c>
      <c r="B10" s="141" t="s">
        <v>54</v>
      </c>
      <c r="C10" s="130" t="s">
        <v>3</v>
      </c>
      <c r="D10" s="128" t="s">
        <v>4</v>
      </c>
      <c r="E10" s="129"/>
      <c r="F10" s="139" t="s">
        <v>13</v>
      </c>
    </row>
    <row r="11" spans="1:43" s="2" customFormat="1" ht="38.25" customHeight="1">
      <c r="A11" s="138"/>
      <c r="B11" s="142"/>
      <c r="C11" s="131"/>
      <c r="D11" s="130" t="s">
        <v>11</v>
      </c>
      <c r="E11" s="132" t="s">
        <v>12</v>
      </c>
      <c r="F11" s="140"/>
      <c r="G11" s="2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s="2" customFormat="1" ht="13.5" customHeight="1">
      <c r="A12" s="138"/>
      <c r="B12" s="142"/>
      <c r="C12" s="131"/>
      <c r="D12" s="131"/>
      <c r="E12" s="133"/>
      <c r="F12" s="140"/>
      <c r="G12" s="2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3" customFormat="1" ht="39" customHeight="1" thickBot="1">
      <c r="A13" s="138"/>
      <c r="B13" s="142"/>
      <c r="C13" s="131"/>
      <c r="D13" s="131"/>
      <c r="E13" s="133"/>
      <c r="F13" s="140"/>
      <c r="G13" s="2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26" customFormat="1" ht="15">
      <c r="A14" s="38">
        <v>1</v>
      </c>
      <c r="B14" s="67" t="s">
        <v>84</v>
      </c>
      <c r="C14" s="68" t="s">
        <v>85</v>
      </c>
      <c r="D14" s="69">
        <v>5</v>
      </c>
      <c r="E14" s="69">
        <v>5</v>
      </c>
      <c r="F14" s="69" t="s">
        <v>86</v>
      </c>
      <c r="G14" s="39"/>
      <c r="H14" s="39"/>
      <c r="I14" s="39"/>
      <c r="J14" s="3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26" customFormat="1" ht="15">
      <c r="A15" s="38">
        <v>2</v>
      </c>
      <c r="B15" s="70" t="s">
        <v>87</v>
      </c>
      <c r="C15" s="68" t="s">
        <v>55</v>
      </c>
      <c r="D15" s="69">
        <v>5</v>
      </c>
      <c r="E15" s="69">
        <v>5</v>
      </c>
      <c r="F15" s="69" t="s">
        <v>88</v>
      </c>
      <c r="G15" s="39"/>
      <c r="H15" s="39"/>
      <c r="I15" s="39"/>
      <c r="J15" s="3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26" customFormat="1" ht="15">
      <c r="A16" s="38">
        <v>3</v>
      </c>
      <c r="B16" s="70" t="s">
        <v>89</v>
      </c>
      <c r="C16" s="68" t="s">
        <v>90</v>
      </c>
      <c r="D16" s="69">
        <v>5</v>
      </c>
      <c r="E16" s="69">
        <v>5</v>
      </c>
      <c r="F16" s="69" t="s">
        <v>91</v>
      </c>
      <c r="G16" s="39"/>
      <c r="H16" s="39"/>
      <c r="I16" s="39"/>
      <c r="J16" s="3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4" customFormat="1" ht="15">
      <c r="A17" s="38">
        <v>4</v>
      </c>
      <c r="B17" s="70" t="s">
        <v>92</v>
      </c>
      <c r="C17" s="68" t="s">
        <v>93</v>
      </c>
      <c r="D17" s="69">
        <v>5</v>
      </c>
      <c r="E17" s="69" t="s">
        <v>94</v>
      </c>
      <c r="F17" s="69" t="s">
        <v>95</v>
      </c>
      <c r="G17" s="39"/>
      <c r="H17" s="39"/>
      <c r="I17" s="39"/>
      <c r="J17" s="3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4" customFormat="1" ht="15">
      <c r="A18" s="38">
        <v>5</v>
      </c>
      <c r="B18" s="70" t="s">
        <v>96</v>
      </c>
      <c r="C18" s="68" t="s">
        <v>97</v>
      </c>
      <c r="D18" s="69" t="s">
        <v>98</v>
      </c>
      <c r="E18" s="69" t="s">
        <v>98</v>
      </c>
      <c r="F18" s="69" t="s">
        <v>99</v>
      </c>
      <c r="G18" s="39"/>
      <c r="H18" s="39"/>
      <c r="I18" s="39"/>
      <c r="J18" s="3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4" customFormat="1" ht="15">
      <c r="A19" s="38">
        <v>6</v>
      </c>
      <c r="B19" s="70" t="s">
        <v>100</v>
      </c>
      <c r="C19" s="68" t="s">
        <v>56</v>
      </c>
      <c r="D19" s="69">
        <v>5</v>
      </c>
      <c r="E19" s="69" t="s">
        <v>98</v>
      </c>
      <c r="F19" s="69" t="s">
        <v>101</v>
      </c>
      <c r="G19" s="39"/>
      <c r="H19" s="39"/>
      <c r="I19" s="39"/>
      <c r="J19" s="3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4" customFormat="1" ht="15">
      <c r="A20" s="38">
        <v>7</v>
      </c>
      <c r="B20" s="70" t="s">
        <v>102</v>
      </c>
      <c r="C20" s="68" t="s">
        <v>103</v>
      </c>
      <c r="D20" s="69">
        <v>5</v>
      </c>
      <c r="E20" s="69">
        <v>5</v>
      </c>
      <c r="F20" s="69" t="s">
        <v>104</v>
      </c>
      <c r="G20" s="39"/>
      <c r="H20" s="39"/>
      <c r="I20" s="39"/>
      <c r="J20" s="3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4" customFormat="1" ht="15">
      <c r="A21" s="40">
        <v>8</v>
      </c>
      <c r="B21" s="70" t="s">
        <v>105</v>
      </c>
      <c r="C21" s="68" t="s">
        <v>55</v>
      </c>
      <c r="D21" s="69">
        <v>5</v>
      </c>
      <c r="E21" s="69">
        <v>5</v>
      </c>
      <c r="F21" s="69" t="s">
        <v>106</v>
      </c>
      <c r="G21" s="39"/>
      <c r="H21" s="39"/>
      <c r="I21" s="39"/>
      <c r="J21" s="3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3" customFormat="1" ht="15">
      <c r="A22" s="40">
        <v>9</v>
      </c>
      <c r="B22" s="70" t="s">
        <v>107</v>
      </c>
      <c r="C22" s="68" t="s">
        <v>108</v>
      </c>
      <c r="D22" s="69">
        <v>5</v>
      </c>
      <c r="E22" s="69">
        <v>5</v>
      </c>
      <c r="F22" s="69" t="s">
        <v>109</v>
      </c>
      <c r="G22" s="39"/>
      <c r="H22" s="39"/>
      <c r="I22" s="39"/>
      <c r="J22" s="3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26" customFormat="1" ht="15">
      <c r="A23" s="38">
        <v>10</v>
      </c>
      <c r="B23" s="70" t="s">
        <v>110</v>
      </c>
      <c r="C23" s="68" t="s">
        <v>111</v>
      </c>
      <c r="D23" s="69">
        <v>5</v>
      </c>
      <c r="E23" s="69" t="s">
        <v>94</v>
      </c>
      <c r="F23" s="69" t="s">
        <v>112</v>
      </c>
      <c r="G23" s="39"/>
      <c r="H23" s="39"/>
      <c r="I23" s="39"/>
      <c r="J23" s="3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26" customFormat="1" ht="15">
      <c r="A24" s="38">
        <v>11</v>
      </c>
      <c r="B24" s="70" t="s">
        <v>113</v>
      </c>
      <c r="C24" s="68" t="s">
        <v>114</v>
      </c>
      <c r="D24" s="69">
        <v>5</v>
      </c>
      <c r="E24" s="69">
        <v>5</v>
      </c>
      <c r="F24" s="69" t="s">
        <v>115</v>
      </c>
      <c r="G24" s="39"/>
      <c r="H24" s="39"/>
      <c r="I24" s="39"/>
      <c r="J24" s="39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26" customFormat="1" ht="15">
      <c r="A25" s="38">
        <v>12</v>
      </c>
      <c r="B25" s="71" t="s">
        <v>116</v>
      </c>
      <c r="C25" s="72" t="s">
        <v>117</v>
      </c>
      <c r="D25" s="73">
        <v>5</v>
      </c>
      <c r="E25" s="73">
        <v>5</v>
      </c>
      <c r="F25" s="74" t="s">
        <v>118</v>
      </c>
      <c r="G25" s="39"/>
      <c r="H25" s="39"/>
      <c r="I25" s="39"/>
      <c r="J25" s="3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5:41" s="26" customFormat="1" ht="13.5" customHeight="1">
      <c r="E26" s="39"/>
      <c r="F26" s="66"/>
      <c r="G26" s="39"/>
      <c r="H26" s="39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5:41" s="26" customFormat="1" ht="12.75">
      <c r="E27" s="39"/>
      <c r="F27" s="66"/>
      <c r="G27" s="39"/>
      <c r="H27" s="39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8" ht="12.75">
      <c r="A28" s="41"/>
      <c r="B28" s="41"/>
      <c r="C28" s="41"/>
      <c r="D28" s="63"/>
      <c r="E28" s="39"/>
      <c r="F28" s="66"/>
      <c r="G28" s="39"/>
      <c r="H28" s="39"/>
    </row>
    <row r="29" spans="1:8" ht="12.75">
      <c r="A29" s="41"/>
      <c r="B29" s="41"/>
      <c r="C29" s="41"/>
      <c r="D29" s="63"/>
      <c r="E29" s="39"/>
      <c r="F29" s="39"/>
      <c r="G29" s="39"/>
      <c r="H29" s="39"/>
    </row>
    <row r="30" spans="1:10" ht="12.75">
      <c r="A30" s="41"/>
      <c r="B30" s="41"/>
      <c r="C30" s="41"/>
      <c r="D30" s="41"/>
      <c r="E30" s="41"/>
      <c r="F30" s="63"/>
      <c r="G30" s="39"/>
      <c r="H30" s="39"/>
      <c r="I30" s="39"/>
      <c r="J30" s="39"/>
    </row>
    <row r="31" spans="1:10" ht="12.75">
      <c r="A31" s="41"/>
      <c r="B31" s="41"/>
      <c r="C31" s="41"/>
      <c r="D31" s="41"/>
      <c r="E31" s="41"/>
      <c r="F31" s="63"/>
      <c r="G31" s="39"/>
      <c r="H31" s="39"/>
      <c r="I31" s="39"/>
      <c r="J31" s="39"/>
    </row>
    <row r="32" spans="2:7" ht="12.75">
      <c r="B32" s="29"/>
      <c r="C32" s="29"/>
      <c r="D32" s="29"/>
      <c r="E32" s="29"/>
      <c r="F32" s="64"/>
      <c r="G32" s="24"/>
    </row>
    <row r="33" spans="2:7" ht="12.75">
      <c r="B33" s="29"/>
      <c r="C33" s="29"/>
      <c r="D33" s="29"/>
      <c r="E33" s="29"/>
      <c r="F33" s="64"/>
      <c r="G33" s="24"/>
    </row>
    <row r="34" spans="2:7" ht="12.75">
      <c r="B34" s="29"/>
      <c r="C34" s="29"/>
      <c r="D34" s="29"/>
      <c r="E34" s="29"/>
      <c r="F34" s="64"/>
      <c r="G34" s="24"/>
    </row>
    <row r="35" spans="2:7" ht="12.75">
      <c r="B35" s="29"/>
      <c r="C35" s="29"/>
      <c r="D35" s="29"/>
      <c r="E35" s="29"/>
      <c r="F35" s="64"/>
      <c r="G35" s="24"/>
    </row>
    <row r="36" spans="2:7" ht="12.75">
      <c r="B36" s="29"/>
      <c r="C36" s="29"/>
      <c r="D36" s="29"/>
      <c r="E36" s="29"/>
      <c r="F36" s="64"/>
      <c r="G36" s="24"/>
    </row>
    <row r="37" spans="2:7" ht="12.75">
      <c r="B37" s="29"/>
      <c r="C37" s="29"/>
      <c r="D37" s="29"/>
      <c r="E37" s="29"/>
      <c r="F37" s="64"/>
      <c r="G37" s="24"/>
    </row>
    <row r="38" spans="2:7" ht="12.75">
      <c r="B38" s="29"/>
      <c r="C38" s="29"/>
      <c r="D38" s="29"/>
      <c r="E38" s="29"/>
      <c r="F38" s="64"/>
      <c r="G38" s="24"/>
    </row>
    <row r="39" spans="2:7" ht="12.75">
      <c r="B39" s="29"/>
      <c r="C39" s="29"/>
      <c r="D39" s="29"/>
      <c r="E39" s="29"/>
      <c r="F39" s="64"/>
      <c r="G39" s="24"/>
    </row>
    <row r="40" spans="2:7" ht="12.75">
      <c r="B40" s="29"/>
      <c r="C40" s="29"/>
      <c r="D40" s="29"/>
      <c r="E40" s="29"/>
      <c r="F40" s="64"/>
      <c r="G40" s="24"/>
    </row>
    <row r="41" spans="2:7" ht="12.75">
      <c r="B41" s="29"/>
      <c r="C41" s="29"/>
      <c r="D41" s="29"/>
      <c r="E41" s="29"/>
      <c r="F41" s="64"/>
      <c r="G41" s="24"/>
    </row>
    <row r="42" spans="2:7" ht="12.75">
      <c r="B42" s="29"/>
      <c r="C42" s="29"/>
      <c r="D42" s="29"/>
      <c r="E42" s="29"/>
      <c r="F42" s="64"/>
      <c r="G42" s="24"/>
    </row>
    <row r="43" spans="2:7" ht="12.75">
      <c r="B43" s="29"/>
      <c r="C43" s="29"/>
      <c r="D43" s="29"/>
      <c r="E43" s="29"/>
      <c r="F43" s="64"/>
      <c r="G43" s="24"/>
    </row>
    <row r="44" spans="2:7" ht="12.75">
      <c r="B44" s="29"/>
      <c r="C44" s="29"/>
      <c r="D44" s="29"/>
      <c r="E44" s="29"/>
      <c r="F44" s="64"/>
      <c r="G44" s="24"/>
    </row>
    <row r="45" spans="2:7" ht="12.75">
      <c r="B45" s="29"/>
      <c r="C45" s="29"/>
      <c r="D45" s="29"/>
      <c r="E45" s="29"/>
      <c r="F45" s="64"/>
      <c r="G45" s="24"/>
    </row>
    <row r="46" spans="2:7" ht="12.75">
      <c r="B46" s="29"/>
      <c r="C46" s="29"/>
      <c r="D46" s="29"/>
      <c r="E46" s="29"/>
      <c r="F46" s="64"/>
      <c r="G46" s="24"/>
    </row>
    <row r="47" spans="2:7" ht="12.75">
      <c r="B47" s="29"/>
      <c r="C47" s="29"/>
      <c r="D47" s="29"/>
      <c r="E47" s="29"/>
      <c r="F47" s="64"/>
      <c r="G47" s="24"/>
    </row>
    <row r="48" spans="2:7" ht="12.75">
      <c r="B48" s="29"/>
      <c r="C48" s="29"/>
      <c r="D48" s="29"/>
      <c r="E48" s="29"/>
      <c r="F48" s="64"/>
      <c r="G48" s="24"/>
    </row>
    <row r="49" spans="2:7" ht="12.75">
      <c r="B49" s="29"/>
      <c r="C49" s="29"/>
      <c r="D49" s="29"/>
      <c r="E49" s="29"/>
      <c r="F49" s="64"/>
      <c r="G49" s="24"/>
    </row>
    <row r="50" spans="2:7" ht="12.75">
      <c r="B50" s="29"/>
      <c r="C50" s="29"/>
      <c r="D50" s="29"/>
      <c r="E50" s="29"/>
      <c r="F50" s="64"/>
      <c r="G50" s="24"/>
    </row>
    <row r="51" spans="2:7" ht="12.75">
      <c r="B51" s="29"/>
      <c r="C51" s="29"/>
      <c r="D51" s="29"/>
      <c r="E51" s="29"/>
      <c r="F51" s="64"/>
      <c r="G51" s="24"/>
    </row>
    <row r="52" spans="2:7" ht="12.75">
      <c r="B52" s="29"/>
      <c r="C52" s="29"/>
      <c r="D52" s="29"/>
      <c r="E52" s="29"/>
      <c r="F52" s="64"/>
      <c r="G52" s="24"/>
    </row>
    <row r="53" spans="2:7" ht="12.75">
      <c r="B53" s="29"/>
      <c r="C53" s="29"/>
      <c r="D53" s="29"/>
      <c r="E53" s="29"/>
      <c r="F53" s="64"/>
      <c r="G53" s="24"/>
    </row>
    <row r="54" spans="2:7" ht="12.75">
      <c r="B54" s="29"/>
      <c r="C54" s="29"/>
      <c r="D54" s="29"/>
      <c r="E54" s="29"/>
      <c r="F54" s="64"/>
      <c r="G54" s="24"/>
    </row>
    <row r="55" spans="2:7" ht="12.75">
      <c r="B55" s="29"/>
      <c r="C55" s="29"/>
      <c r="D55" s="29"/>
      <c r="E55" s="29"/>
      <c r="F55" s="64"/>
      <c r="G55" s="24"/>
    </row>
    <row r="56" spans="2:7" ht="12.75">
      <c r="B56" s="29"/>
      <c r="C56" s="29"/>
      <c r="D56" s="29"/>
      <c r="E56" s="29"/>
      <c r="F56" s="64"/>
      <c r="G56" s="24"/>
    </row>
    <row r="57" spans="2:7" ht="12.75">
      <c r="B57" s="29"/>
      <c r="C57" s="29"/>
      <c r="D57" s="29"/>
      <c r="E57" s="29"/>
      <c r="F57" s="64"/>
      <c r="G57" s="24"/>
    </row>
    <row r="58" spans="2:7" ht="12.75">
      <c r="B58" s="29"/>
      <c r="C58" s="29"/>
      <c r="D58" s="29"/>
      <c r="E58" s="29"/>
      <c r="F58" s="64"/>
      <c r="G58" s="24"/>
    </row>
    <row r="59" spans="2:7" ht="12.75">
      <c r="B59" s="29"/>
      <c r="C59" s="29"/>
      <c r="D59" s="29"/>
      <c r="E59" s="29"/>
      <c r="F59" s="64"/>
      <c r="G59" s="24"/>
    </row>
    <row r="60" spans="2:7" ht="12.75">
      <c r="B60" s="29"/>
      <c r="C60" s="29"/>
      <c r="D60" s="29"/>
      <c r="E60" s="29"/>
      <c r="F60" s="64"/>
      <c r="G60" s="24"/>
    </row>
    <row r="61" spans="2:7" ht="12.75">
      <c r="B61" s="29"/>
      <c r="C61" s="29"/>
      <c r="D61" s="29"/>
      <c r="E61" s="29"/>
      <c r="F61" s="64"/>
      <c r="G61" s="24"/>
    </row>
    <row r="62" spans="2:7" ht="12.75">
      <c r="B62" s="29"/>
      <c r="C62" s="29"/>
      <c r="D62" s="29"/>
      <c r="E62" s="29"/>
      <c r="F62" s="64"/>
      <c r="G62" s="24"/>
    </row>
    <row r="63" spans="2:7" ht="12.75">
      <c r="B63" s="29"/>
      <c r="C63" s="29"/>
      <c r="D63" s="29"/>
      <c r="E63" s="29"/>
      <c r="F63" s="64"/>
      <c r="G63" s="24"/>
    </row>
    <row r="64" spans="2:7" ht="12.75">
      <c r="B64" s="29"/>
      <c r="C64" s="29"/>
      <c r="D64" s="29"/>
      <c r="E64" s="29"/>
      <c r="F64" s="64"/>
      <c r="G64" s="24"/>
    </row>
    <row r="65" spans="2:7" ht="12.75">
      <c r="B65" s="29"/>
      <c r="C65" s="29"/>
      <c r="D65" s="29"/>
      <c r="E65" s="29"/>
      <c r="F65" s="64"/>
      <c r="G65" s="24"/>
    </row>
    <row r="66" spans="2:7" ht="12.75">
      <c r="B66" s="29"/>
      <c r="C66" s="29"/>
      <c r="D66" s="29"/>
      <c r="E66" s="29"/>
      <c r="F66" s="64"/>
      <c r="G66" s="24"/>
    </row>
    <row r="67" spans="2:7" ht="12.75">
      <c r="B67" s="29"/>
      <c r="C67" s="29"/>
      <c r="D67" s="29"/>
      <c r="E67" s="29"/>
      <c r="F67" s="64"/>
      <c r="G67" s="24"/>
    </row>
    <row r="68" spans="2:7" ht="12.75">
      <c r="B68" s="29"/>
      <c r="C68" s="29"/>
      <c r="D68" s="29"/>
      <c r="E68" s="29"/>
      <c r="F68" s="64"/>
      <c r="G68" s="24"/>
    </row>
    <row r="69" spans="2:7" ht="12.75">
      <c r="B69" s="29"/>
      <c r="C69" s="29"/>
      <c r="D69" s="29"/>
      <c r="E69" s="29"/>
      <c r="F69" s="64"/>
      <c r="G69" s="24"/>
    </row>
    <row r="70" spans="2:7" ht="12.75">
      <c r="B70" s="29"/>
      <c r="C70" s="29"/>
      <c r="D70" s="29"/>
      <c r="E70" s="29"/>
      <c r="F70" s="64"/>
      <c r="G70" s="24"/>
    </row>
    <row r="71" spans="2:7" ht="12.75">
      <c r="B71" s="29"/>
      <c r="C71" s="29"/>
      <c r="D71" s="29"/>
      <c r="E71" s="29"/>
      <c r="F71" s="64"/>
      <c r="G71" s="24"/>
    </row>
    <row r="72" spans="2:7" ht="12.75">
      <c r="B72" s="29"/>
      <c r="C72" s="29"/>
      <c r="D72" s="29"/>
      <c r="E72" s="29"/>
      <c r="F72" s="64"/>
      <c r="G72" s="24"/>
    </row>
    <row r="73" spans="2:7" ht="12.75">
      <c r="B73" s="29"/>
      <c r="C73" s="29"/>
      <c r="D73" s="29"/>
      <c r="E73" s="29"/>
      <c r="F73" s="64"/>
      <c r="G73" s="24"/>
    </row>
    <row r="74" spans="2:7" ht="12.75">
      <c r="B74" s="29"/>
      <c r="C74" s="29"/>
      <c r="D74" s="29"/>
      <c r="E74" s="29"/>
      <c r="F74" s="64"/>
      <c r="G74" s="24"/>
    </row>
    <row r="75" spans="2:7" ht="12.75">
      <c r="B75" s="29"/>
      <c r="C75" s="29"/>
      <c r="D75" s="29"/>
      <c r="E75" s="29"/>
      <c r="F75" s="64"/>
      <c r="G75" s="24"/>
    </row>
    <row r="76" spans="2:7" ht="12.75">
      <c r="B76" s="29"/>
      <c r="C76" s="29"/>
      <c r="D76" s="29"/>
      <c r="E76" s="29"/>
      <c r="F76" s="64"/>
      <c r="G76" s="24"/>
    </row>
    <row r="77" spans="2:7" ht="12.75">
      <c r="B77" s="29"/>
      <c r="C77" s="29"/>
      <c r="D77" s="29"/>
      <c r="E77" s="29"/>
      <c r="F77" s="64"/>
      <c r="G77" s="24"/>
    </row>
    <row r="78" spans="2:7" ht="12.75">
      <c r="B78" s="29"/>
      <c r="C78" s="29"/>
      <c r="D78" s="29"/>
      <c r="E78" s="29"/>
      <c r="F78" s="64"/>
      <c r="G78" s="24"/>
    </row>
    <row r="79" spans="2:7" ht="12.75">
      <c r="B79" s="29"/>
      <c r="C79" s="29"/>
      <c r="D79" s="29"/>
      <c r="E79" s="29"/>
      <c r="F79" s="64"/>
      <c r="G79" s="24"/>
    </row>
    <row r="80" spans="2:7" ht="12.75">
      <c r="B80" s="29"/>
      <c r="C80" s="29"/>
      <c r="D80" s="29"/>
      <c r="E80" s="29"/>
      <c r="F80" s="64"/>
      <c r="G80" s="24"/>
    </row>
    <row r="81" spans="2:7" ht="12.75">
      <c r="B81" s="29"/>
      <c r="C81" s="29"/>
      <c r="D81" s="29"/>
      <c r="E81" s="29"/>
      <c r="F81" s="64"/>
      <c r="G81" s="24"/>
    </row>
    <row r="82" spans="2:7" ht="12.75">
      <c r="B82" s="29"/>
      <c r="C82" s="29"/>
      <c r="D82" s="29"/>
      <c r="E82" s="29"/>
      <c r="F82" s="64"/>
      <c r="G82" s="24"/>
    </row>
    <row r="83" spans="2:7" ht="12.75">
      <c r="B83" s="29"/>
      <c r="C83" s="29"/>
      <c r="D83" s="29"/>
      <c r="E83" s="29"/>
      <c r="F83" s="64"/>
      <c r="G83" s="24"/>
    </row>
    <row r="84" spans="2:7" ht="12.75">
      <c r="B84" s="29"/>
      <c r="C84" s="29"/>
      <c r="D84" s="29"/>
      <c r="E84" s="29"/>
      <c r="F84" s="64"/>
      <c r="G84" s="24"/>
    </row>
    <row r="85" spans="2:7" ht="12.75">
      <c r="B85" s="29"/>
      <c r="C85" s="29"/>
      <c r="D85" s="29"/>
      <c r="E85" s="29"/>
      <c r="F85" s="64"/>
      <c r="G85" s="24"/>
    </row>
    <row r="86" spans="2:7" ht="12.75">
      <c r="B86" s="29"/>
      <c r="C86" s="29"/>
      <c r="D86" s="29"/>
      <c r="E86" s="29"/>
      <c r="F86" s="64"/>
      <c r="G86" s="24"/>
    </row>
    <row r="87" spans="2:7" ht="12.75">
      <c r="B87" s="29"/>
      <c r="C87" s="29"/>
      <c r="D87" s="29"/>
      <c r="E87" s="29"/>
      <c r="F87" s="64"/>
      <c r="G87" s="24"/>
    </row>
    <row r="88" spans="2:7" ht="12.75">
      <c r="B88" s="29"/>
      <c r="C88" s="29"/>
      <c r="D88" s="29"/>
      <c r="E88" s="29"/>
      <c r="F88" s="64"/>
      <c r="G88" s="24"/>
    </row>
    <row r="89" spans="2:7" ht="12.75">
      <c r="B89" s="29"/>
      <c r="C89" s="29"/>
      <c r="D89" s="29"/>
      <c r="E89" s="29"/>
      <c r="F89" s="64"/>
      <c r="G89" s="24"/>
    </row>
    <row r="90" spans="2:7" ht="12.75">
      <c r="B90" s="29"/>
      <c r="C90" s="29"/>
      <c r="D90" s="29"/>
      <c r="E90" s="29"/>
      <c r="F90" s="64"/>
      <c r="G90" s="24"/>
    </row>
    <row r="91" spans="2:7" ht="12.75">
      <c r="B91" s="29"/>
      <c r="C91" s="29"/>
      <c r="D91" s="29"/>
      <c r="E91" s="29"/>
      <c r="F91" s="64"/>
      <c r="G91" s="24"/>
    </row>
    <row r="92" spans="2:7" ht="12.75">
      <c r="B92" s="29"/>
      <c r="C92" s="29"/>
      <c r="D92" s="29"/>
      <c r="E92" s="29"/>
      <c r="F92" s="64"/>
      <c r="G92" s="24"/>
    </row>
    <row r="93" spans="2:7" ht="12.75">
      <c r="B93" s="29"/>
      <c r="C93" s="29"/>
      <c r="D93" s="29"/>
      <c r="E93" s="29"/>
      <c r="F93" s="64"/>
      <c r="G93" s="24"/>
    </row>
    <row r="94" ht="12.75">
      <c r="G94" s="24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ht="12.75">
      <c r="G99" s="24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</sheetData>
  <sheetProtection/>
  <mergeCells count="15">
    <mergeCell ref="C6:F6"/>
    <mergeCell ref="C7:F7"/>
    <mergeCell ref="A1:B4"/>
    <mergeCell ref="C1:F4"/>
    <mergeCell ref="A5:B5"/>
    <mergeCell ref="C5:F5"/>
    <mergeCell ref="D10:E10"/>
    <mergeCell ref="D11:D13"/>
    <mergeCell ref="E11:E13"/>
    <mergeCell ref="C8:F8"/>
    <mergeCell ref="A9:F9"/>
    <mergeCell ref="A10:A13"/>
    <mergeCell ref="F10:F13"/>
    <mergeCell ref="C10:C13"/>
    <mergeCell ref="B10:B13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0"/>
  <sheetViews>
    <sheetView tabSelected="1" zoomScale="40" zoomScaleNormal="40" zoomScalePageLayoutView="0" workbookViewId="0" topLeftCell="A5">
      <selection activeCell="T21" sqref="T21"/>
    </sheetView>
  </sheetViews>
  <sheetFormatPr defaultColWidth="9.00390625" defaultRowHeight="12.75"/>
  <cols>
    <col min="1" max="1" width="6.125" style="0" customWidth="1"/>
    <col min="2" max="2" width="54.375" style="0" bestFit="1" customWidth="1"/>
    <col min="3" max="3" width="57.875" style="0" bestFit="1" customWidth="1"/>
    <col min="4" max="4" width="10.00390625" style="0" bestFit="1" customWidth="1"/>
    <col min="5" max="5" width="10.25390625" style="0" bestFit="1" customWidth="1"/>
    <col min="6" max="6" width="34.375" style="0" bestFit="1" customWidth="1"/>
    <col min="7" max="7" width="11.375" style="0" customWidth="1"/>
    <col min="8" max="8" width="6.375" style="0" customWidth="1"/>
    <col min="9" max="9" width="7.875" style="0" customWidth="1"/>
    <col min="10" max="10" width="9.25390625" style="0" customWidth="1"/>
    <col min="11" max="11" width="8.125" style="0" customWidth="1"/>
    <col min="12" max="12" width="12.125" style="9" bestFit="1" customWidth="1"/>
    <col min="13" max="13" width="9.125" style="79" customWidth="1"/>
    <col min="14" max="14" width="18.00390625" style="17" customWidth="1"/>
    <col min="16" max="16" width="9.125" style="1" customWidth="1"/>
    <col min="18" max="16384" width="9.125" style="1" customWidth="1"/>
  </cols>
  <sheetData>
    <row r="1" spans="1:12" ht="12.75" customHeight="1">
      <c r="A1" s="161" t="s">
        <v>0</v>
      </c>
      <c r="B1" s="161"/>
      <c r="C1" s="162" t="s">
        <v>83</v>
      </c>
      <c r="D1" s="163"/>
      <c r="E1" s="164"/>
      <c r="F1" s="165"/>
      <c r="G1" s="15"/>
      <c r="H1" s="15"/>
      <c r="I1" s="15"/>
      <c r="J1" s="15"/>
      <c r="K1" s="15"/>
      <c r="L1" s="18"/>
    </row>
    <row r="2" spans="1:12" ht="12.75" customHeight="1">
      <c r="A2" s="161"/>
      <c r="B2" s="161"/>
      <c r="C2" s="166"/>
      <c r="D2" s="167"/>
      <c r="E2" s="167"/>
      <c r="F2" s="168"/>
      <c r="G2" s="15"/>
      <c r="H2" s="15"/>
      <c r="I2" s="15"/>
      <c r="J2" s="15"/>
      <c r="K2" s="15"/>
      <c r="L2" s="18"/>
    </row>
    <row r="3" spans="1:12" ht="30.75" customHeight="1">
      <c r="A3" s="161"/>
      <c r="B3" s="161"/>
      <c r="C3" s="166"/>
      <c r="D3" s="167"/>
      <c r="E3" s="167"/>
      <c r="F3" s="168"/>
      <c r="G3" s="15"/>
      <c r="H3" s="15"/>
      <c r="I3" s="15"/>
      <c r="J3" s="15"/>
      <c r="K3" s="15"/>
      <c r="L3" s="18"/>
    </row>
    <row r="4" spans="1:12" ht="12.75" customHeight="1" hidden="1">
      <c r="A4" s="161"/>
      <c r="B4" s="161"/>
      <c r="C4" s="169"/>
      <c r="D4" s="170"/>
      <c r="E4" s="170"/>
      <c r="F4" s="171"/>
      <c r="G4" s="15"/>
      <c r="H4" s="15"/>
      <c r="I4" s="15"/>
      <c r="J4" s="15"/>
      <c r="K4" s="15"/>
      <c r="L4" s="18"/>
    </row>
    <row r="5" spans="1:12" ht="15">
      <c r="A5" s="154" t="s">
        <v>42</v>
      </c>
      <c r="B5" s="154"/>
      <c r="C5" s="154" t="s">
        <v>53</v>
      </c>
      <c r="D5" s="154"/>
      <c r="E5" s="154"/>
      <c r="F5" s="154"/>
      <c r="G5" s="15"/>
      <c r="H5" s="15"/>
      <c r="I5" s="15"/>
      <c r="J5" s="15"/>
      <c r="K5" s="15"/>
      <c r="L5" s="18"/>
    </row>
    <row r="6" spans="1:12" ht="16.5" customHeight="1">
      <c r="A6" s="154" t="s">
        <v>41</v>
      </c>
      <c r="B6" s="154"/>
      <c r="C6" s="172" t="s">
        <v>133</v>
      </c>
      <c r="D6" s="172"/>
      <c r="E6" s="172"/>
      <c r="F6" s="172"/>
      <c r="G6" s="15"/>
      <c r="H6" s="15"/>
      <c r="I6" s="15"/>
      <c r="J6" s="15"/>
      <c r="K6" s="15"/>
      <c r="L6" s="18"/>
    </row>
    <row r="7" spans="1:12" ht="15">
      <c r="A7" s="154" t="s">
        <v>43</v>
      </c>
      <c r="B7" s="154"/>
      <c r="C7" s="154" t="s">
        <v>134</v>
      </c>
      <c r="D7" s="154"/>
      <c r="E7" s="154"/>
      <c r="F7" s="154"/>
      <c r="G7" s="15"/>
      <c r="H7" s="15"/>
      <c r="I7" s="15"/>
      <c r="J7" s="15"/>
      <c r="K7" s="15"/>
      <c r="L7" s="18"/>
    </row>
    <row r="8" spans="1:12" ht="15">
      <c r="A8" s="154" t="s">
        <v>1</v>
      </c>
      <c r="B8" s="154"/>
      <c r="C8" s="154" t="s">
        <v>14</v>
      </c>
      <c r="D8" s="154"/>
      <c r="E8" s="154"/>
      <c r="F8" s="154"/>
      <c r="G8" s="15"/>
      <c r="H8" s="15"/>
      <c r="I8" s="15"/>
      <c r="J8" s="15"/>
      <c r="K8" s="15"/>
      <c r="L8" s="17"/>
    </row>
    <row r="9" spans="1:12" ht="21" customHeight="1">
      <c r="A9" s="158" t="s">
        <v>132</v>
      </c>
      <c r="B9" s="158"/>
      <c r="C9" s="158"/>
      <c r="D9" s="158"/>
      <c r="E9" s="158"/>
      <c r="F9" s="158"/>
      <c r="G9" s="16"/>
      <c r="H9" s="16"/>
      <c r="I9" s="16"/>
      <c r="J9" s="16"/>
      <c r="K9" s="16"/>
      <c r="L9" s="17"/>
    </row>
    <row r="10" spans="1:14" ht="15" customHeight="1">
      <c r="A10" s="159" t="str">
        <f>Команды!A10</f>
        <v>№</v>
      </c>
      <c r="B10" s="160" t="str">
        <f>Команды!B10</f>
        <v>Ф.И.О.  Рук. группы (субъект РФ, город) </v>
      </c>
      <c r="C10" s="160" t="str">
        <f>Команды!C10</f>
        <v>Маршрут</v>
      </c>
      <c r="D10" s="156" t="str">
        <f>Команды!D10</f>
        <v>КС </v>
      </c>
      <c r="E10" s="156"/>
      <c r="F10" s="156" t="str">
        <f>Команды!F10</f>
        <v>Сроки</v>
      </c>
      <c r="G10" s="152" t="s">
        <v>28</v>
      </c>
      <c r="H10" s="152"/>
      <c r="I10" s="152"/>
      <c r="J10" s="152"/>
      <c r="K10" s="152"/>
      <c r="L10" s="153" t="s">
        <v>47</v>
      </c>
      <c r="M10" s="155" t="s">
        <v>5</v>
      </c>
      <c r="N10" s="157" t="s">
        <v>45</v>
      </c>
    </row>
    <row r="11" spans="1:36" s="2" customFormat="1" ht="16.5" customHeight="1">
      <c r="A11" s="159"/>
      <c r="B11" s="160"/>
      <c r="C11" s="160"/>
      <c r="D11" s="157" t="str">
        <f>Команды!D11</f>
        <v>заявл.</v>
      </c>
      <c r="E11" s="157" t="str">
        <f>Команды!E11</f>
        <v>фактич.</v>
      </c>
      <c r="F11" s="156"/>
      <c r="G11" s="152"/>
      <c r="H11" s="152"/>
      <c r="I11" s="152"/>
      <c r="J11" s="152"/>
      <c r="K11" s="152"/>
      <c r="L11" s="153"/>
      <c r="M11" s="155"/>
      <c r="N11" s="157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s="2" customFormat="1" ht="13.5" customHeight="1">
      <c r="A12" s="159"/>
      <c r="B12" s="160"/>
      <c r="C12" s="160"/>
      <c r="D12" s="157"/>
      <c r="E12" s="157"/>
      <c r="F12" s="156"/>
      <c r="G12" s="156" t="s">
        <v>46</v>
      </c>
      <c r="H12" s="156" t="s">
        <v>7</v>
      </c>
      <c r="I12" s="156" t="s">
        <v>8</v>
      </c>
      <c r="J12" s="156" t="s">
        <v>9</v>
      </c>
      <c r="K12" s="156" t="s">
        <v>10</v>
      </c>
      <c r="L12" s="153"/>
      <c r="M12" s="155"/>
      <c r="N12" s="15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3" customFormat="1" ht="18" customHeight="1" thickBot="1">
      <c r="A13" s="159"/>
      <c r="B13" s="160"/>
      <c r="C13" s="160"/>
      <c r="D13" s="157"/>
      <c r="E13" s="157"/>
      <c r="F13" s="156"/>
      <c r="G13" s="156"/>
      <c r="H13" s="156"/>
      <c r="I13" s="156"/>
      <c r="J13" s="156"/>
      <c r="K13" s="156"/>
      <c r="L13" s="153"/>
      <c r="M13" s="155"/>
      <c r="N13" s="15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17" ht="33.75" customHeight="1">
      <c r="A14" s="82">
        <v>1</v>
      </c>
      <c r="B14" s="83" t="s">
        <v>102</v>
      </c>
      <c r="C14" s="84" t="s">
        <v>103</v>
      </c>
      <c r="D14" s="85">
        <v>5</v>
      </c>
      <c r="E14" s="85">
        <v>5</v>
      </c>
      <c r="F14" s="85" t="s">
        <v>104</v>
      </c>
      <c r="G14" s="86">
        <v>77.14285714285714</v>
      </c>
      <c r="H14" s="86">
        <v>3.857142857142857</v>
      </c>
      <c r="I14" s="86">
        <v>2.4285714285714284</v>
      </c>
      <c r="J14" s="86">
        <v>4.428571428571429</v>
      </c>
      <c r="K14" s="86">
        <v>4.857142857142857</v>
      </c>
      <c r="L14" s="86">
        <v>92.71428571428572</v>
      </c>
      <c r="M14" s="75">
        <v>1</v>
      </c>
      <c r="N14" s="14"/>
      <c r="O14" s="1"/>
      <c r="Q14" s="1"/>
    </row>
    <row r="15" spans="1:17" ht="33.75" customHeight="1">
      <c r="A15" s="82">
        <v>2</v>
      </c>
      <c r="B15" s="87" t="s">
        <v>120</v>
      </c>
      <c r="C15" s="87" t="s">
        <v>117</v>
      </c>
      <c r="D15" s="88">
        <v>5</v>
      </c>
      <c r="E15" s="88">
        <v>5</v>
      </c>
      <c r="F15" s="88" t="s">
        <v>118</v>
      </c>
      <c r="G15" s="86">
        <v>68</v>
      </c>
      <c r="H15" s="86">
        <v>8.857142857142858</v>
      </c>
      <c r="I15" s="86">
        <v>1.8571428571428572</v>
      </c>
      <c r="J15" s="86">
        <v>3</v>
      </c>
      <c r="K15" s="86">
        <v>3.5714285714285716</v>
      </c>
      <c r="L15" s="86">
        <v>85.28571428571429</v>
      </c>
      <c r="M15" s="75">
        <v>2</v>
      </c>
      <c r="N15" s="14"/>
      <c r="O15" s="1"/>
      <c r="Q15" s="1"/>
    </row>
    <row r="16" spans="1:17" ht="32.25" customHeight="1">
      <c r="A16" s="82">
        <v>3</v>
      </c>
      <c r="B16" s="83" t="s">
        <v>87</v>
      </c>
      <c r="C16" s="84" t="s">
        <v>55</v>
      </c>
      <c r="D16" s="85">
        <v>5</v>
      </c>
      <c r="E16" s="85">
        <v>5</v>
      </c>
      <c r="F16" s="85" t="s">
        <v>88</v>
      </c>
      <c r="G16" s="86">
        <v>71.28571428571429</v>
      </c>
      <c r="H16" s="86">
        <v>0.8571428571428571</v>
      </c>
      <c r="I16" s="86">
        <v>2.857142857142857</v>
      </c>
      <c r="J16" s="86">
        <v>3.7142857142857144</v>
      </c>
      <c r="K16" s="86">
        <v>3.5714285714285716</v>
      </c>
      <c r="L16" s="86">
        <v>82.28571428571429</v>
      </c>
      <c r="M16" s="75">
        <v>3</v>
      </c>
      <c r="N16" s="14"/>
      <c r="O16" s="1"/>
      <c r="Q16" s="1"/>
    </row>
    <row r="17" spans="1:36" s="4" customFormat="1" ht="32.25" customHeight="1">
      <c r="A17" s="82">
        <v>4</v>
      </c>
      <c r="B17" s="83" t="s">
        <v>113</v>
      </c>
      <c r="C17" s="84" t="s">
        <v>114</v>
      </c>
      <c r="D17" s="85">
        <v>5</v>
      </c>
      <c r="E17" s="85">
        <v>5</v>
      </c>
      <c r="F17" s="85" t="s">
        <v>115</v>
      </c>
      <c r="G17" s="86">
        <v>68.85714285714286</v>
      </c>
      <c r="H17" s="86">
        <v>5.285714285714286</v>
      </c>
      <c r="I17" s="86">
        <v>-1.8571428571428572</v>
      </c>
      <c r="J17" s="86">
        <v>4</v>
      </c>
      <c r="K17" s="86">
        <v>5.285714285714286</v>
      </c>
      <c r="L17" s="86">
        <v>81.57142857142858</v>
      </c>
      <c r="M17" s="75">
        <v>4</v>
      </c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4" customFormat="1" ht="37.5">
      <c r="A18" s="82">
        <v>5</v>
      </c>
      <c r="B18" s="83" t="s">
        <v>105</v>
      </c>
      <c r="C18" s="84" t="s">
        <v>55</v>
      </c>
      <c r="D18" s="85">
        <v>5</v>
      </c>
      <c r="E18" s="85">
        <v>5</v>
      </c>
      <c r="F18" s="85" t="s">
        <v>106</v>
      </c>
      <c r="G18" s="86">
        <v>65</v>
      </c>
      <c r="H18" s="86">
        <v>0.2857142857142857</v>
      </c>
      <c r="I18" s="86">
        <v>6</v>
      </c>
      <c r="J18" s="86">
        <v>3.2857142857142856</v>
      </c>
      <c r="K18" s="86">
        <v>4.285714285714286</v>
      </c>
      <c r="L18" s="86">
        <v>78.85714285714288</v>
      </c>
      <c r="M18" s="75">
        <v>5</v>
      </c>
      <c r="N18" s="1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4" customFormat="1" ht="32.25" customHeight="1">
      <c r="A19" s="82">
        <v>6</v>
      </c>
      <c r="B19" s="83" t="s">
        <v>89</v>
      </c>
      <c r="C19" s="84" t="s">
        <v>90</v>
      </c>
      <c r="D19" s="85">
        <v>5</v>
      </c>
      <c r="E19" s="85">
        <v>5</v>
      </c>
      <c r="F19" s="85" t="s">
        <v>91</v>
      </c>
      <c r="G19" s="86">
        <v>66.28571428571429</v>
      </c>
      <c r="H19" s="86">
        <v>0.2857142857142857</v>
      </c>
      <c r="I19" s="86">
        <v>4.571428571428571</v>
      </c>
      <c r="J19" s="86">
        <v>3.5714285714285716</v>
      </c>
      <c r="K19" s="86">
        <v>4.142857142857143</v>
      </c>
      <c r="L19" s="86">
        <v>78.85714285714286</v>
      </c>
      <c r="M19" s="75">
        <v>5</v>
      </c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4" customFormat="1" ht="37.5">
      <c r="A20" s="82">
        <v>7</v>
      </c>
      <c r="B20" s="83" t="s">
        <v>107</v>
      </c>
      <c r="C20" s="84" t="s">
        <v>108</v>
      </c>
      <c r="D20" s="85">
        <v>5</v>
      </c>
      <c r="E20" s="85">
        <v>5</v>
      </c>
      <c r="F20" s="85" t="s">
        <v>109</v>
      </c>
      <c r="G20" s="86">
        <v>65.28571428571429</v>
      </c>
      <c r="H20" s="86">
        <v>3.142857142857143</v>
      </c>
      <c r="I20" s="86">
        <v>3.7142857142857144</v>
      </c>
      <c r="J20" s="86">
        <v>2.2857142857142856</v>
      </c>
      <c r="K20" s="86">
        <v>4.285714285714286</v>
      </c>
      <c r="L20" s="86">
        <v>78.71428571428572</v>
      </c>
      <c r="M20" s="75">
        <v>7</v>
      </c>
      <c r="N20" s="3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4" customFormat="1" ht="33.75" customHeight="1">
      <c r="A21" s="82">
        <v>8</v>
      </c>
      <c r="B21" s="89" t="s">
        <v>84</v>
      </c>
      <c r="C21" s="84" t="s">
        <v>85</v>
      </c>
      <c r="D21" s="85">
        <v>5</v>
      </c>
      <c r="E21" s="85">
        <v>5</v>
      </c>
      <c r="F21" s="85" t="s">
        <v>86</v>
      </c>
      <c r="G21" s="86">
        <v>64</v>
      </c>
      <c r="H21" s="86">
        <v>1.8571428571428572</v>
      </c>
      <c r="I21" s="86">
        <v>3.7142857142857144</v>
      </c>
      <c r="J21" s="86">
        <v>1.7142857142857142</v>
      </c>
      <c r="K21" s="86">
        <v>3.2857142857142856</v>
      </c>
      <c r="L21" s="86">
        <v>74.57142857142857</v>
      </c>
      <c r="M21" s="75">
        <v>8</v>
      </c>
      <c r="N21" s="3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4" customFormat="1" ht="37.5">
      <c r="A22" s="82">
        <v>9</v>
      </c>
      <c r="B22" s="83" t="s">
        <v>96</v>
      </c>
      <c r="C22" s="84" t="s">
        <v>97</v>
      </c>
      <c r="D22" s="85" t="s">
        <v>98</v>
      </c>
      <c r="E22" s="85" t="s">
        <v>98</v>
      </c>
      <c r="F22" s="85" t="s">
        <v>99</v>
      </c>
      <c r="G22" s="86">
        <v>46.57142857142857</v>
      </c>
      <c r="H22" s="86">
        <v>1.5714285714285714</v>
      </c>
      <c r="I22" s="86">
        <v>5.142857142857143</v>
      </c>
      <c r="J22" s="86">
        <v>2.857142857142857</v>
      </c>
      <c r="K22" s="86">
        <v>3.4285714285714284</v>
      </c>
      <c r="L22" s="86">
        <v>59.57142857142857</v>
      </c>
      <c r="M22" s="75">
        <v>9</v>
      </c>
      <c r="N22" s="34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4" customFormat="1" ht="30.75" customHeight="1">
      <c r="A23" s="82">
        <v>10</v>
      </c>
      <c r="B23" s="83" t="s">
        <v>92</v>
      </c>
      <c r="C23" s="84" t="s">
        <v>93</v>
      </c>
      <c r="D23" s="85">
        <v>5</v>
      </c>
      <c r="E23" s="85" t="s">
        <v>94</v>
      </c>
      <c r="F23" s="85" t="s">
        <v>95</v>
      </c>
      <c r="G23" s="86">
        <v>49.285714285714285</v>
      </c>
      <c r="H23" s="86">
        <v>0.14285714285714285</v>
      </c>
      <c r="I23" s="86">
        <v>-2.5714285714285716</v>
      </c>
      <c r="J23" s="86">
        <v>0.8571428571428571</v>
      </c>
      <c r="K23" s="86">
        <v>2.7142857142857144</v>
      </c>
      <c r="L23" s="86">
        <v>50.42857142857143</v>
      </c>
      <c r="M23" s="75">
        <v>10</v>
      </c>
      <c r="N23" s="3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14" s="81" customFormat="1" ht="39.75" customHeight="1">
      <c r="A24" s="82">
        <v>11</v>
      </c>
      <c r="B24" s="83" t="s">
        <v>135</v>
      </c>
      <c r="C24" s="84" t="s">
        <v>111</v>
      </c>
      <c r="D24" s="85">
        <v>5</v>
      </c>
      <c r="E24" s="85" t="s">
        <v>94</v>
      </c>
      <c r="F24" s="85" t="s">
        <v>112</v>
      </c>
      <c r="G24" s="86">
        <v>43</v>
      </c>
      <c r="H24" s="86">
        <v>1.4285714285714286</v>
      </c>
      <c r="I24" s="86">
        <v>-1.8571428571428572</v>
      </c>
      <c r="J24" s="86">
        <v>0.42857142857142855</v>
      </c>
      <c r="K24" s="86">
        <v>2.857142857142857</v>
      </c>
      <c r="L24" s="86">
        <v>45.85714285714286</v>
      </c>
      <c r="M24" s="75">
        <v>11</v>
      </c>
      <c r="N24" s="34"/>
    </row>
    <row r="25" spans="1:17" ht="39.75" customHeight="1">
      <c r="A25" s="82">
        <v>12</v>
      </c>
      <c r="B25" s="90" t="s">
        <v>100</v>
      </c>
      <c r="C25" s="91" t="s">
        <v>56</v>
      </c>
      <c r="D25" s="92">
        <v>5</v>
      </c>
      <c r="E25" s="92" t="s">
        <v>98</v>
      </c>
      <c r="F25" s="93" t="s">
        <v>101</v>
      </c>
      <c r="G25" s="86">
        <v>41.57142857142857</v>
      </c>
      <c r="H25" s="86">
        <v>0.14285714285714285</v>
      </c>
      <c r="I25" s="86">
        <v>-2</v>
      </c>
      <c r="J25" s="86">
        <v>0.7142857142857143</v>
      </c>
      <c r="K25" s="86">
        <v>2.2857142857142856</v>
      </c>
      <c r="L25" s="86">
        <v>42.714285714285715</v>
      </c>
      <c r="M25" s="75">
        <v>12</v>
      </c>
      <c r="N25" s="34"/>
      <c r="O25" s="1"/>
      <c r="Q25" s="1"/>
    </row>
    <row r="26" spans="1:36" s="4" customFormat="1" ht="30" customHeight="1">
      <c r="A26"/>
      <c r="B26"/>
      <c r="C26" s="78"/>
      <c r="D26"/>
      <c r="E26"/>
      <c r="F26"/>
      <c r="G26"/>
      <c r="H26"/>
      <c r="I26"/>
      <c r="J26"/>
      <c r="K26"/>
      <c r="L26" s="9"/>
      <c r="M26" s="79"/>
      <c r="N26" s="1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4" customFormat="1" ht="18">
      <c r="A27" s="5"/>
      <c r="B27" s="6" t="s">
        <v>6</v>
      </c>
      <c r="C27" s="8" t="s">
        <v>124</v>
      </c>
      <c r="D27" s="7"/>
      <c r="E27" s="5"/>
      <c r="F27" s="36" t="s">
        <v>48</v>
      </c>
      <c r="G27" s="5"/>
      <c r="H27" s="13"/>
      <c r="I27" s="13"/>
      <c r="J27" s="35" t="s">
        <v>131</v>
      </c>
      <c r="K27" s="30"/>
      <c r="L27" s="17"/>
      <c r="M27" s="79"/>
      <c r="N27" s="1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17" ht="18">
      <c r="A28" s="5"/>
      <c r="B28" s="6"/>
      <c r="C28" s="8" t="s">
        <v>128</v>
      </c>
      <c r="D28" s="7"/>
      <c r="E28" s="5"/>
      <c r="F28" s="37"/>
      <c r="G28" s="5"/>
      <c r="H28" s="1"/>
      <c r="I28" s="1"/>
      <c r="J28" s="35"/>
      <c r="K28" s="30"/>
      <c r="L28" s="17"/>
      <c r="O28" s="1"/>
      <c r="Q28" s="1"/>
    </row>
    <row r="29" spans="1:17" ht="18">
      <c r="A29" s="5"/>
      <c r="B29" s="6"/>
      <c r="C29" s="8" t="s">
        <v>125</v>
      </c>
      <c r="D29" s="7"/>
      <c r="E29" s="5"/>
      <c r="F29" s="36" t="s">
        <v>49</v>
      </c>
      <c r="G29" s="5"/>
      <c r="H29" s="1"/>
      <c r="I29" s="1"/>
      <c r="J29" s="35" t="s">
        <v>130</v>
      </c>
      <c r="K29" s="30"/>
      <c r="L29" s="17"/>
      <c r="O29" s="1"/>
      <c r="Q29" s="1"/>
    </row>
    <row r="30" spans="2:36" s="5" customFormat="1" ht="18">
      <c r="B30" s="6"/>
      <c r="C30" s="8" t="s">
        <v>126</v>
      </c>
      <c r="D30" s="7"/>
      <c r="F30" s="37"/>
      <c r="H30" s="30"/>
      <c r="I30" s="30"/>
      <c r="J30" s="35"/>
      <c r="K30" s="30"/>
      <c r="L30" s="17"/>
      <c r="M30" s="79"/>
      <c r="N30" s="17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2:36" s="5" customFormat="1" ht="18">
      <c r="B31" s="6"/>
      <c r="C31" s="7" t="s">
        <v>123</v>
      </c>
      <c r="D31" s="7"/>
      <c r="F31" s="36" t="s">
        <v>29</v>
      </c>
      <c r="H31" s="30"/>
      <c r="I31" s="30"/>
      <c r="J31" s="7" t="s">
        <v>58</v>
      </c>
      <c r="K31" s="30"/>
      <c r="L31" s="17"/>
      <c r="M31" s="79"/>
      <c r="N31" s="17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17" ht="18">
      <c r="A32" s="5"/>
      <c r="B32" s="6"/>
      <c r="C32" s="7" t="s">
        <v>122</v>
      </c>
      <c r="D32" s="7"/>
      <c r="E32" s="5"/>
      <c r="F32" s="5"/>
      <c r="G32" s="5"/>
      <c r="H32" s="30"/>
      <c r="I32" s="30"/>
      <c r="J32" s="30"/>
      <c r="K32" s="30"/>
      <c r="L32" s="17"/>
      <c r="O32" s="1"/>
      <c r="Q32" s="1"/>
    </row>
    <row r="33" spans="1:17" ht="18">
      <c r="A33" s="5"/>
      <c r="B33" s="6"/>
      <c r="C33" s="7" t="s">
        <v>121</v>
      </c>
      <c r="D33" s="7"/>
      <c r="E33" s="5"/>
      <c r="F33" s="5"/>
      <c r="G33" s="5"/>
      <c r="H33" s="30"/>
      <c r="I33" s="30"/>
      <c r="J33" s="30"/>
      <c r="K33" s="30"/>
      <c r="L33" s="17"/>
      <c r="O33" s="1"/>
      <c r="Q33" s="1"/>
    </row>
    <row r="34" spans="2:36" s="5" customFormat="1" ht="16.5" customHeight="1">
      <c r="B34" s="6"/>
      <c r="C34" s="7" t="s">
        <v>58</v>
      </c>
      <c r="D34" s="7"/>
      <c r="L34" s="9"/>
      <c r="M34" s="80"/>
      <c r="N34" s="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2:36" s="5" customFormat="1" ht="16.5" customHeight="1">
      <c r="B35" s="6"/>
      <c r="C35" s="7" t="s">
        <v>127</v>
      </c>
      <c r="D35" s="7"/>
      <c r="L35" s="9"/>
      <c r="M35" s="80"/>
      <c r="N35" s="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2:36" s="5" customFormat="1" ht="16.5" customHeight="1">
      <c r="B36" s="6"/>
      <c r="C36" s="7"/>
      <c r="D36" s="7"/>
      <c r="L36" s="9"/>
      <c r="M36" s="80"/>
      <c r="N36" s="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2:36" s="5" customFormat="1" ht="16.5" customHeight="1">
      <c r="B37" s="6"/>
      <c r="C37" s="7"/>
      <c r="D37" s="7"/>
      <c r="L37" s="9"/>
      <c r="M37" s="80"/>
      <c r="N37" s="9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2:36" s="5" customFormat="1" ht="16.5" customHeight="1">
      <c r="B38" s="6"/>
      <c r="C38" s="7"/>
      <c r="D38" s="7"/>
      <c r="L38" s="9"/>
      <c r="M38" s="80"/>
      <c r="N38" s="9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2:36" s="5" customFormat="1" ht="16.5" customHeight="1">
      <c r="B39" s="6"/>
      <c r="C39" s="7"/>
      <c r="D39" s="7"/>
      <c r="L39" s="9"/>
      <c r="M39" s="80"/>
      <c r="N39" s="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2:36" s="5" customFormat="1" ht="16.5" customHeight="1">
      <c r="B40" s="6"/>
      <c r="C40" s="7"/>
      <c r="D40" s="7"/>
      <c r="L40" s="9"/>
      <c r="M40" s="80"/>
      <c r="N40" s="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2:36" s="5" customFormat="1" ht="16.5" customHeight="1">
      <c r="B41" s="6"/>
      <c r="D41" s="7"/>
      <c r="L41" s="9"/>
      <c r="M41" s="80"/>
      <c r="N41" s="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2:36" s="5" customFormat="1" ht="16.5" customHeight="1">
      <c r="B42" s="6"/>
      <c r="C42" s="7"/>
      <c r="D42" s="7"/>
      <c r="L42" s="9"/>
      <c r="M42" s="80"/>
      <c r="N42" s="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5" customFormat="1" ht="16.5" customHeight="1">
      <c r="A43"/>
      <c r="C43"/>
      <c r="D43" s="7"/>
      <c r="E43"/>
      <c r="F43"/>
      <c r="G43"/>
      <c r="H43"/>
      <c r="I43"/>
      <c r="J43"/>
      <c r="K43"/>
      <c r="L43" s="9"/>
      <c r="M43" s="79"/>
      <c r="N43" s="1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5" customFormat="1" ht="16.5" customHeight="1">
      <c r="A44"/>
      <c r="C44"/>
      <c r="D44" s="7"/>
      <c r="E44"/>
      <c r="F44"/>
      <c r="G44"/>
      <c r="H44"/>
      <c r="I44"/>
      <c r="J44"/>
      <c r="K44"/>
      <c r="L44" s="9"/>
      <c r="M44" s="79"/>
      <c r="N44" s="1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s="5" customFormat="1" ht="16.5" customHeight="1">
      <c r="A45"/>
      <c r="C45"/>
      <c r="D45" s="7"/>
      <c r="E45"/>
      <c r="F45"/>
      <c r="G45"/>
      <c r="H45"/>
      <c r="I45"/>
      <c r="J45"/>
      <c r="K45"/>
      <c r="L45" s="9"/>
      <c r="M45" s="79"/>
      <c r="N45" s="17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s="5" customFormat="1" ht="16.5" customHeight="1">
      <c r="A46"/>
      <c r="B46"/>
      <c r="C46"/>
      <c r="D46"/>
      <c r="E46"/>
      <c r="F46"/>
      <c r="G46"/>
      <c r="H46"/>
      <c r="I46"/>
      <c r="J46"/>
      <c r="K46"/>
      <c r="L46" s="9"/>
      <c r="M46" s="79"/>
      <c r="N46" s="1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s="5" customFormat="1" ht="16.5" customHeight="1">
      <c r="A47"/>
      <c r="B47"/>
      <c r="C47" s="7"/>
      <c r="D47"/>
      <c r="E47"/>
      <c r="F47"/>
      <c r="G47"/>
      <c r="H47"/>
      <c r="I47"/>
      <c r="J47"/>
      <c r="K47"/>
      <c r="L47" s="9"/>
      <c r="M47" s="79"/>
      <c r="N47" s="17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s="5" customFormat="1" ht="16.5" customHeight="1">
      <c r="A48"/>
      <c r="B48"/>
      <c r="C48"/>
      <c r="D48"/>
      <c r="E48"/>
      <c r="F48"/>
      <c r="G48"/>
      <c r="H48"/>
      <c r="I48"/>
      <c r="J48"/>
      <c r="K48"/>
      <c r="L48" s="9"/>
      <c r="M48" s="79"/>
      <c r="N48" s="17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s="5" customFormat="1" ht="16.5" customHeight="1">
      <c r="A49"/>
      <c r="B49"/>
      <c r="C49"/>
      <c r="D49"/>
      <c r="E49"/>
      <c r="F49"/>
      <c r="G49"/>
      <c r="H49"/>
      <c r="I49"/>
      <c r="J49"/>
      <c r="K49"/>
      <c r="L49" s="9"/>
      <c r="M49" s="79"/>
      <c r="N49" s="17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5:17" ht="15">
      <c r="O50" s="1"/>
      <c r="Q50" s="1"/>
    </row>
    <row r="51" spans="15:17" ht="15">
      <c r="O51" s="1"/>
      <c r="Q51" s="1"/>
    </row>
    <row r="52" spans="15:17" ht="15">
      <c r="O52" s="1"/>
      <c r="Q52" s="1"/>
    </row>
    <row r="53" spans="15:17" ht="15">
      <c r="O53" s="1"/>
      <c r="Q53" s="1"/>
    </row>
    <row r="54" spans="15:17" ht="15">
      <c r="O54" s="1"/>
      <c r="Q54" s="1"/>
    </row>
    <row r="55" spans="15:17" ht="15">
      <c r="O55" s="1"/>
      <c r="Q55" s="1"/>
    </row>
    <row r="56" spans="15:17" ht="15">
      <c r="O56" s="1"/>
      <c r="Q56" s="1"/>
    </row>
    <row r="57" spans="15:17" ht="15">
      <c r="O57" s="1"/>
      <c r="Q57" s="1"/>
    </row>
    <row r="58" spans="15:17" ht="15">
      <c r="O58" s="1"/>
      <c r="Q58" s="1"/>
    </row>
    <row r="59" spans="15:17" ht="15">
      <c r="O59" s="1"/>
      <c r="Q59" s="1"/>
    </row>
    <row r="60" spans="15:17" ht="15">
      <c r="O60" s="1"/>
      <c r="Q60" s="1"/>
    </row>
    <row r="61" spans="15:17" ht="15">
      <c r="O61" s="1"/>
      <c r="Q61" s="1"/>
    </row>
    <row r="62" spans="15:17" ht="15">
      <c r="O62" s="1"/>
      <c r="Q62" s="1"/>
    </row>
    <row r="63" spans="15:17" ht="15">
      <c r="O63" s="1"/>
      <c r="Q63" s="1"/>
    </row>
    <row r="64" spans="15:17" ht="15">
      <c r="O64" s="1"/>
      <c r="Q64" s="1"/>
    </row>
    <row r="65" spans="15:17" ht="15">
      <c r="O65" s="1"/>
      <c r="Q65" s="1"/>
    </row>
    <row r="66" spans="15:17" ht="15">
      <c r="O66" s="1"/>
      <c r="Q66" s="1"/>
    </row>
    <row r="67" spans="15:17" ht="15">
      <c r="O67" s="1"/>
      <c r="Q67" s="1"/>
    </row>
    <row r="68" spans="15:17" ht="15">
      <c r="O68" s="1"/>
      <c r="Q68" s="1"/>
    </row>
    <row r="69" spans="15:17" ht="15">
      <c r="O69" s="1"/>
      <c r="Q69" s="1"/>
    </row>
    <row r="70" spans="15:17" ht="15">
      <c r="O70" s="1"/>
      <c r="Q70" s="1"/>
    </row>
    <row r="71" spans="15:17" ht="15">
      <c r="O71" s="1"/>
      <c r="Q71" s="1"/>
    </row>
    <row r="72" spans="15:17" ht="15">
      <c r="O72" s="1"/>
      <c r="Q72" s="1"/>
    </row>
    <row r="73" spans="15:17" ht="15">
      <c r="O73" s="1"/>
      <c r="Q73" s="1"/>
    </row>
    <row r="74" spans="15:17" ht="15">
      <c r="O74" s="1"/>
      <c r="Q74" s="1"/>
    </row>
    <row r="75" spans="15:17" ht="15">
      <c r="O75" s="1"/>
      <c r="Q75" s="1"/>
    </row>
    <row r="76" spans="15:17" ht="15">
      <c r="O76" s="1"/>
      <c r="Q76" s="1"/>
    </row>
    <row r="77" spans="15:17" ht="15">
      <c r="O77" s="1"/>
      <c r="Q77" s="1"/>
    </row>
    <row r="78" spans="15:17" ht="15">
      <c r="O78" s="1"/>
      <c r="Q78" s="1"/>
    </row>
    <row r="79" spans="15:17" ht="15">
      <c r="O79" s="1"/>
      <c r="Q79" s="1"/>
    </row>
    <row r="80" spans="15:17" ht="15">
      <c r="O80" s="1"/>
      <c r="Q80" s="1"/>
    </row>
    <row r="81" spans="15:17" ht="15">
      <c r="O81" s="1"/>
      <c r="Q81" s="1"/>
    </row>
    <row r="82" spans="15:17" ht="15">
      <c r="O82" s="1"/>
      <c r="Q82" s="1"/>
    </row>
    <row r="83" spans="15:17" ht="15">
      <c r="O83" s="1"/>
      <c r="Q83" s="1"/>
    </row>
    <row r="84" spans="15:17" ht="15">
      <c r="O84" s="1"/>
      <c r="Q84" s="1"/>
    </row>
    <row r="85" spans="15:17" ht="15">
      <c r="O85" s="1"/>
      <c r="Q85" s="1"/>
    </row>
    <row r="86" spans="15:17" ht="15">
      <c r="O86" s="1"/>
      <c r="Q86" s="1"/>
    </row>
    <row r="87" spans="15:17" ht="15">
      <c r="O87" s="1"/>
      <c r="Q87" s="1"/>
    </row>
    <row r="88" spans="15:17" ht="15">
      <c r="O88" s="1"/>
      <c r="Q88" s="1"/>
    </row>
    <row r="89" spans="15:17" ht="15">
      <c r="O89" s="1"/>
      <c r="Q89" s="1"/>
    </row>
    <row r="90" spans="15:17" ht="15">
      <c r="O90" s="1"/>
      <c r="Q90" s="1"/>
    </row>
    <row r="91" spans="15:17" ht="15">
      <c r="O91" s="1"/>
      <c r="Q91" s="1"/>
    </row>
    <row r="92" spans="15:17" ht="15">
      <c r="O92" s="1"/>
      <c r="Q92" s="1"/>
    </row>
    <row r="93" spans="15:17" ht="15">
      <c r="O93" s="1"/>
      <c r="Q93" s="1"/>
    </row>
    <row r="94" spans="15:17" ht="15">
      <c r="O94" s="1"/>
      <c r="Q94" s="1"/>
    </row>
    <row r="95" spans="15:17" ht="15">
      <c r="O95" s="1"/>
      <c r="Q95" s="1"/>
    </row>
    <row r="96" spans="15:17" ht="15">
      <c r="O96" s="1"/>
      <c r="Q96" s="1"/>
    </row>
    <row r="97" spans="15:17" ht="15">
      <c r="O97" s="1"/>
      <c r="Q97" s="1"/>
    </row>
    <row r="98" spans="15:17" ht="15">
      <c r="O98" s="1"/>
      <c r="Q98" s="1"/>
    </row>
    <row r="99" spans="15:17" ht="15">
      <c r="O99" s="1"/>
      <c r="Q99" s="1"/>
    </row>
    <row r="100" spans="15:17" ht="15">
      <c r="O100" s="1"/>
      <c r="Q100" s="1"/>
    </row>
    <row r="101" spans="15:17" ht="15">
      <c r="O101" s="1"/>
      <c r="Q101" s="1"/>
    </row>
    <row r="102" spans="15:17" ht="15">
      <c r="O102" s="1"/>
      <c r="Q102" s="1"/>
    </row>
    <row r="103" spans="15:17" ht="15">
      <c r="O103" s="1"/>
      <c r="Q103" s="1"/>
    </row>
    <row r="104" spans="15:17" ht="15">
      <c r="O104" s="1"/>
      <c r="Q104" s="1"/>
    </row>
    <row r="105" spans="15:17" ht="15">
      <c r="O105" s="1"/>
      <c r="Q105" s="1"/>
    </row>
    <row r="106" spans="15:17" ht="15">
      <c r="O106" s="1"/>
      <c r="Q106" s="1"/>
    </row>
    <row r="107" spans="15:17" ht="15">
      <c r="O107" s="1"/>
      <c r="Q107" s="1"/>
    </row>
    <row r="108" spans="15:17" ht="15">
      <c r="O108" s="1"/>
      <c r="Q108" s="1"/>
    </row>
    <row r="109" spans="15:17" ht="15">
      <c r="O109" s="1"/>
      <c r="Q109" s="1"/>
    </row>
    <row r="110" spans="15:17" ht="15">
      <c r="O110" s="1"/>
      <c r="Q110" s="1"/>
    </row>
    <row r="111" spans="15:17" ht="15">
      <c r="O111" s="1"/>
      <c r="Q111" s="1"/>
    </row>
    <row r="112" spans="15:17" ht="15">
      <c r="O112" s="1"/>
      <c r="Q112" s="1"/>
    </row>
    <row r="113" spans="15:17" ht="15">
      <c r="O113" s="1"/>
      <c r="Q113" s="1"/>
    </row>
    <row r="114" spans="15:17" ht="15">
      <c r="O114" s="1"/>
      <c r="Q114" s="1"/>
    </row>
    <row r="115" spans="15:17" ht="15">
      <c r="O115" s="1"/>
      <c r="Q115" s="1"/>
    </row>
    <row r="116" spans="15:17" ht="15">
      <c r="O116" s="1"/>
      <c r="Q116" s="1"/>
    </row>
    <row r="117" spans="15:17" ht="15">
      <c r="O117" s="1"/>
      <c r="Q117" s="1"/>
    </row>
    <row r="118" spans="15:17" ht="15">
      <c r="O118" s="1"/>
      <c r="Q118" s="1"/>
    </row>
    <row r="119" spans="15:17" ht="15">
      <c r="O119" s="1"/>
      <c r="Q119" s="1"/>
    </row>
    <row r="120" spans="15:17" ht="15">
      <c r="O120" s="1"/>
      <c r="Q120" s="1"/>
    </row>
    <row r="121" spans="15:17" ht="15">
      <c r="O121" s="1"/>
      <c r="Q121" s="1"/>
    </row>
    <row r="122" spans="15:17" ht="15">
      <c r="O122" s="1"/>
      <c r="Q122" s="1"/>
    </row>
    <row r="123" spans="15:17" ht="15">
      <c r="O123" s="1"/>
      <c r="Q123" s="1"/>
    </row>
    <row r="124" spans="15:17" ht="15">
      <c r="O124" s="1"/>
      <c r="Q124" s="1"/>
    </row>
    <row r="125" spans="15:17" ht="15">
      <c r="O125" s="1"/>
      <c r="Q125" s="1"/>
    </row>
    <row r="126" spans="15:17" ht="15">
      <c r="O126" s="1"/>
      <c r="Q126" s="1"/>
    </row>
    <row r="127" spans="15:17" ht="15">
      <c r="O127" s="1"/>
      <c r="Q127" s="1"/>
    </row>
    <row r="128" spans="15:17" ht="15">
      <c r="O128" s="1"/>
      <c r="Q128" s="1"/>
    </row>
    <row r="129" spans="15:17" ht="15">
      <c r="O129" s="1"/>
      <c r="Q129" s="1"/>
    </row>
    <row r="130" spans="15:17" ht="15">
      <c r="O130" s="1"/>
      <c r="Q130" s="1"/>
    </row>
    <row r="131" spans="15:17" ht="15">
      <c r="O131" s="1"/>
      <c r="Q131" s="1"/>
    </row>
    <row r="132" spans="15:17" ht="15">
      <c r="O132" s="1"/>
      <c r="Q132" s="1"/>
    </row>
    <row r="133" spans="15:17" ht="15">
      <c r="O133" s="1"/>
      <c r="Q133" s="1"/>
    </row>
    <row r="134" spans="15:17" ht="15">
      <c r="O134" s="1"/>
      <c r="Q134" s="1"/>
    </row>
    <row r="135" spans="15:17" ht="15">
      <c r="O135" s="1"/>
      <c r="Q135" s="1"/>
    </row>
    <row r="136" spans="15:17" ht="15">
      <c r="O136" s="1"/>
      <c r="Q136" s="1"/>
    </row>
    <row r="137" spans="15:17" ht="15">
      <c r="O137" s="1"/>
      <c r="Q137" s="1"/>
    </row>
    <row r="138" spans="15:17" ht="15">
      <c r="O138" s="1"/>
      <c r="Q138" s="1"/>
    </row>
    <row r="139" spans="15:17" ht="15">
      <c r="O139" s="1"/>
      <c r="Q139" s="1"/>
    </row>
    <row r="140" spans="15:17" ht="15">
      <c r="O140" s="1"/>
      <c r="Q140" s="1"/>
    </row>
    <row r="141" spans="15:17" ht="15">
      <c r="O141" s="1"/>
      <c r="Q141" s="1"/>
    </row>
    <row r="142" spans="15:17" ht="15">
      <c r="O142" s="1"/>
      <c r="Q142" s="1"/>
    </row>
    <row r="143" spans="15:17" ht="15">
      <c r="O143" s="1"/>
      <c r="Q143" s="1"/>
    </row>
    <row r="144" spans="15:17" ht="15">
      <c r="O144" s="1"/>
      <c r="Q144" s="1"/>
    </row>
    <row r="145" spans="15:17" ht="15">
      <c r="O145" s="1"/>
      <c r="Q145" s="1"/>
    </row>
    <row r="146" spans="15:17" ht="15">
      <c r="O146" s="1"/>
      <c r="Q146" s="1"/>
    </row>
    <row r="147" spans="15:17" ht="15">
      <c r="O147" s="1"/>
      <c r="Q147" s="1"/>
    </row>
    <row r="148" spans="15:17" ht="15">
      <c r="O148" s="1"/>
      <c r="Q148" s="1"/>
    </row>
    <row r="149" spans="15:17" ht="15">
      <c r="O149" s="1"/>
      <c r="Q149" s="1"/>
    </row>
    <row r="150" spans="15:17" ht="15">
      <c r="O150" s="1"/>
      <c r="Q150" s="1"/>
    </row>
    <row r="151" spans="15:17" ht="15">
      <c r="O151" s="1"/>
      <c r="Q151" s="1"/>
    </row>
    <row r="152" spans="15:17" ht="15">
      <c r="O152" s="1"/>
      <c r="Q152" s="1"/>
    </row>
    <row r="153" spans="15:17" ht="15">
      <c r="O153" s="1"/>
      <c r="Q153" s="1"/>
    </row>
    <row r="154" spans="15:17" ht="15">
      <c r="O154" s="1"/>
      <c r="Q154" s="1"/>
    </row>
    <row r="155" spans="15:17" ht="15">
      <c r="O155" s="1"/>
      <c r="Q155" s="1"/>
    </row>
    <row r="156" spans="15:17" ht="15">
      <c r="O156" s="1"/>
      <c r="Q156" s="1"/>
    </row>
    <row r="157" spans="15:17" ht="15">
      <c r="O157" s="1"/>
      <c r="Q157" s="1"/>
    </row>
    <row r="158" spans="15:17" ht="15">
      <c r="O158" s="1"/>
      <c r="Q158" s="1"/>
    </row>
    <row r="159" spans="15:17" ht="15">
      <c r="O159" s="1"/>
      <c r="Q159" s="1"/>
    </row>
    <row r="160" spans="15:17" ht="15">
      <c r="O160" s="1"/>
      <c r="Q160" s="1"/>
    </row>
    <row r="161" spans="15:17" ht="15">
      <c r="O161" s="1"/>
      <c r="Q161" s="1"/>
    </row>
    <row r="162" spans="15:17" ht="15">
      <c r="O162" s="1"/>
      <c r="Q162" s="1"/>
    </row>
    <row r="163" spans="15:17" ht="15">
      <c r="O163" s="1"/>
      <c r="Q163" s="1"/>
    </row>
    <row r="164" spans="15:17" ht="15">
      <c r="O164" s="1"/>
      <c r="Q164" s="1"/>
    </row>
    <row r="165" spans="15:17" ht="15">
      <c r="O165" s="1"/>
      <c r="Q165" s="1"/>
    </row>
    <row r="166" spans="15:17" ht="15">
      <c r="O166" s="1"/>
      <c r="Q166" s="1"/>
    </row>
    <row r="167" spans="15:17" ht="15">
      <c r="O167" s="1"/>
      <c r="Q167" s="1"/>
    </row>
    <row r="168" spans="15:17" ht="15">
      <c r="O168" s="1"/>
      <c r="Q168" s="1"/>
    </row>
    <row r="169" spans="15:17" ht="15">
      <c r="O169" s="1"/>
      <c r="Q169" s="1"/>
    </row>
    <row r="170" spans="15:17" ht="15">
      <c r="O170" s="1"/>
      <c r="Q170" s="1"/>
    </row>
    <row r="171" spans="15:17" ht="15">
      <c r="O171" s="1"/>
      <c r="Q171" s="1"/>
    </row>
    <row r="172" spans="15:17" ht="15">
      <c r="O172" s="1"/>
      <c r="Q172" s="1"/>
    </row>
    <row r="173" spans="15:17" ht="15">
      <c r="O173" s="1"/>
      <c r="Q173" s="1"/>
    </row>
    <row r="174" spans="15:17" ht="15">
      <c r="O174" s="1"/>
      <c r="Q174" s="1"/>
    </row>
    <row r="175" spans="15:17" ht="15">
      <c r="O175" s="1"/>
      <c r="Q175" s="1"/>
    </row>
    <row r="176" spans="15:17" ht="15">
      <c r="O176" s="1"/>
      <c r="Q176" s="1"/>
    </row>
    <row r="177" spans="15:17" ht="15">
      <c r="O177" s="1"/>
      <c r="Q177" s="1"/>
    </row>
    <row r="178" spans="15:17" ht="15">
      <c r="O178" s="1"/>
      <c r="Q178" s="1"/>
    </row>
    <row r="179" spans="15:17" ht="15">
      <c r="O179" s="1"/>
      <c r="Q179" s="1"/>
    </row>
    <row r="180" spans="15:17" ht="15">
      <c r="O180" s="1"/>
      <c r="Q180" s="1"/>
    </row>
    <row r="181" spans="15:17" ht="15">
      <c r="O181" s="1"/>
      <c r="Q181" s="1"/>
    </row>
    <row r="182" spans="15:17" ht="15">
      <c r="O182" s="1"/>
      <c r="Q182" s="1"/>
    </row>
    <row r="183" spans="15:17" ht="15">
      <c r="O183" s="1"/>
      <c r="Q183" s="1"/>
    </row>
    <row r="184" spans="15:17" ht="15">
      <c r="O184" s="1"/>
      <c r="Q184" s="1"/>
    </row>
    <row r="185" spans="15:17" ht="15">
      <c r="O185" s="1"/>
      <c r="Q185" s="1"/>
    </row>
    <row r="186" spans="15:17" ht="15">
      <c r="O186" s="1"/>
      <c r="Q186" s="1"/>
    </row>
    <row r="187" spans="15:17" ht="15">
      <c r="O187" s="1"/>
      <c r="Q187" s="1"/>
    </row>
    <row r="188" spans="15:17" ht="15">
      <c r="O188" s="1"/>
      <c r="Q188" s="1"/>
    </row>
    <row r="189" spans="15:17" ht="15">
      <c r="O189" s="1"/>
      <c r="Q189" s="1"/>
    </row>
    <row r="190" spans="15:17" ht="15">
      <c r="O190" s="1"/>
      <c r="Q190" s="1"/>
    </row>
    <row r="191" spans="15:17" ht="15">
      <c r="O191" s="1"/>
      <c r="Q191" s="1"/>
    </row>
    <row r="192" spans="15:17" ht="15">
      <c r="O192" s="1"/>
      <c r="Q192" s="1"/>
    </row>
    <row r="193" spans="15:17" ht="15">
      <c r="O193" s="1"/>
      <c r="Q193" s="1"/>
    </row>
    <row r="194" spans="15:17" ht="15">
      <c r="O194" s="1"/>
      <c r="Q194" s="1"/>
    </row>
    <row r="195" spans="15:17" ht="15">
      <c r="O195" s="1"/>
      <c r="Q195" s="1"/>
    </row>
    <row r="196" spans="15:17" ht="15">
      <c r="O196" s="1"/>
      <c r="Q196" s="1"/>
    </row>
    <row r="197" spans="15:17" ht="15">
      <c r="O197" s="1"/>
      <c r="Q197" s="1"/>
    </row>
    <row r="198" spans="15:17" ht="15">
      <c r="O198" s="1"/>
      <c r="Q198" s="1"/>
    </row>
    <row r="199" spans="15:17" ht="15">
      <c r="O199" s="1"/>
      <c r="Q199" s="1"/>
    </row>
    <row r="200" spans="15:17" ht="15">
      <c r="O200" s="1"/>
      <c r="Q200" s="1"/>
    </row>
    <row r="201" spans="15:17" ht="15">
      <c r="O201" s="1"/>
      <c r="Q201" s="1"/>
    </row>
    <row r="202" spans="15:17" ht="15">
      <c r="O202" s="1"/>
      <c r="Q202" s="1"/>
    </row>
    <row r="203" spans="15:17" ht="15">
      <c r="O203" s="1"/>
      <c r="Q203" s="1"/>
    </row>
    <row r="204" spans="15:17" ht="15">
      <c r="O204" s="1"/>
      <c r="Q204" s="1"/>
    </row>
    <row r="205" spans="15:17" ht="15">
      <c r="O205" s="1"/>
      <c r="Q205" s="1"/>
    </row>
    <row r="206" spans="15:17" ht="15">
      <c r="O206" s="1"/>
      <c r="Q206" s="1"/>
    </row>
    <row r="207" spans="15:17" ht="15">
      <c r="O207" s="1"/>
      <c r="Q207" s="1"/>
    </row>
    <row r="208" spans="15:17" ht="15">
      <c r="O208" s="1"/>
      <c r="Q208" s="1"/>
    </row>
    <row r="209" spans="15:17" ht="15">
      <c r="O209" s="1"/>
      <c r="Q209" s="1"/>
    </row>
    <row r="210" spans="15:17" ht="15">
      <c r="O210" s="1"/>
      <c r="Q210" s="1"/>
    </row>
    <row r="211" spans="15:17" ht="15">
      <c r="O211" s="1"/>
      <c r="Q211" s="1"/>
    </row>
    <row r="212" spans="15:17" ht="15">
      <c r="O212" s="1"/>
      <c r="Q212" s="1"/>
    </row>
    <row r="213" spans="15:17" ht="15">
      <c r="O213" s="1"/>
      <c r="Q213" s="1"/>
    </row>
    <row r="214" spans="15:17" ht="15">
      <c r="O214" s="1"/>
      <c r="Q214" s="1"/>
    </row>
    <row r="215" spans="15:17" ht="15">
      <c r="O215" s="1"/>
      <c r="Q215" s="1"/>
    </row>
    <row r="216" spans="15:17" ht="15">
      <c r="O216" s="1"/>
      <c r="Q216" s="1"/>
    </row>
    <row r="217" spans="15:17" ht="15">
      <c r="O217" s="1"/>
      <c r="Q217" s="1"/>
    </row>
    <row r="218" spans="15:17" ht="15">
      <c r="O218" s="1"/>
      <c r="Q218" s="1"/>
    </row>
    <row r="219" spans="15:17" ht="15">
      <c r="O219" s="1"/>
      <c r="Q219" s="1"/>
    </row>
    <row r="220" spans="15:17" ht="15">
      <c r="O220" s="1"/>
      <c r="Q220" s="1"/>
    </row>
  </sheetData>
  <sheetProtection/>
  <mergeCells count="27">
    <mergeCell ref="N10:N13"/>
    <mergeCell ref="A6:B6"/>
    <mergeCell ref="A7:B7"/>
    <mergeCell ref="A1:B4"/>
    <mergeCell ref="C1:F4"/>
    <mergeCell ref="A5:B5"/>
    <mergeCell ref="C5:F5"/>
    <mergeCell ref="I12:I13"/>
    <mergeCell ref="G12:G13"/>
    <mergeCell ref="C6:F6"/>
    <mergeCell ref="C7:F7"/>
    <mergeCell ref="A9:F9"/>
    <mergeCell ref="A10:A13"/>
    <mergeCell ref="F10:F13"/>
    <mergeCell ref="B10:B13"/>
    <mergeCell ref="C10:C13"/>
    <mergeCell ref="A8:B8"/>
    <mergeCell ref="G10:K11"/>
    <mergeCell ref="L10:L13"/>
    <mergeCell ref="C8:F8"/>
    <mergeCell ref="M10:M13"/>
    <mergeCell ref="D10:E10"/>
    <mergeCell ref="D11:D13"/>
    <mergeCell ref="E11:E13"/>
    <mergeCell ref="H12:H13"/>
    <mergeCell ref="J12:J13"/>
    <mergeCell ref="K12:K13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Kostin&amp;Ko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Рамиль Деянов(г.Москва)</dc:creator>
  <cp:keywords/>
  <dc:description/>
  <cp:lastModifiedBy>Сергей</cp:lastModifiedBy>
  <cp:lastPrinted>2014-04-05T14:43:24Z</cp:lastPrinted>
  <dcterms:created xsi:type="dcterms:W3CDTF">2003-04-07T10:52:52Z</dcterms:created>
  <dcterms:modified xsi:type="dcterms:W3CDTF">2014-04-07T16:16:41Z</dcterms:modified>
  <cp:category/>
  <cp:version/>
  <cp:contentType/>
  <cp:contentStatus/>
</cp:coreProperties>
</file>